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8870" windowHeight="7155" tabRatio="472" firstSheet="1" activeTab="2"/>
  </bookViews>
  <sheets>
    <sheet name="PLAN OPERATIVO ANUAL INVERSIÓN" sheetId="1" r:id="rId1"/>
    <sheet name="Instructivo" sheetId="3" r:id="rId2"/>
    <sheet name="POAI INFRAESTRUCTURA 2017" sheetId="4" r:id="rId3"/>
  </sheets>
  <definedNames>
    <definedName name="_xlnm._FilterDatabase" localSheetId="0" hidden="1">'PLAN OPERATIVO ANUAL INVERSIÓN'!$A$9:$AW$18</definedName>
    <definedName name="_xlnm._FilterDatabase" localSheetId="2" hidden="1">'POAI INFRAESTRUCTURA 2017'!$B$9:$AT$9</definedName>
    <definedName name="_xlnm.Print_Area" localSheetId="0">'PLAN OPERATIVO ANUAL INVERSIÓN'!$A$1:$R$18</definedName>
    <definedName name="_xlnm.Print_Area" localSheetId="2">'POAI INFRAESTRUCTURA 2017'!$B$1:$O$9</definedName>
  </definedNames>
  <calcPr calcId="145621"/>
</workbook>
</file>

<file path=xl/calcChain.xml><?xml version="1.0" encoding="utf-8"?>
<calcChain xmlns="http://schemas.openxmlformats.org/spreadsheetml/2006/main">
  <c r="N138" i="4" l="1"/>
  <c r="N137" i="4"/>
  <c r="N135" i="4"/>
  <c r="N153" i="4"/>
  <c r="N147" i="4"/>
  <c r="N52" i="4"/>
  <c r="N155" i="4"/>
  <c r="N154" i="4"/>
  <c r="N152" i="4"/>
  <c r="N151" i="4"/>
  <c r="N150" i="4"/>
  <c r="N149" i="4"/>
  <c r="N148" i="4"/>
  <c r="N146" i="4"/>
  <c r="N145" i="4"/>
  <c r="N144" i="4"/>
  <c r="N143" i="4"/>
  <c r="N142" i="4"/>
  <c r="N139" i="4"/>
  <c r="N136" i="4"/>
  <c r="N134" i="4"/>
  <c r="N133" i="4"/>
  <c r="N127" i="4"/>
  <c r="N121" i="4"/>
  <c r="N120" i="4"/>
  <c r="N119" i="4"/>
  <c r="N118" i="4"/>
  <c r="N117" i="4"/>
  <c r="N116" i="4"/>
  <c r="N115" i="4"/>
  <c r="N114" i="4"/>
  <c r="N106" i="4"/>
  <c r="N140" i="4"/>
  <c r="N84" i="4"/>
  <c r="N94" i="4"/>
  <c r="N31" i="4" l="1"/>
  <c r="K141" i="4"/>
  <c r="N141" i="4" s="1"/>
  <c r="N156" i="4"/>
  <c r="N132" i="4"/>
  <c r="N130" i="4"/>
  <c r="N129" i="4"/>
  <c r="N128" i="4"/>
  <c r="N125" i="4"/>
  <c r="N124" i="4"/>
  <c r="N123" i="4"/>
  <c r="N122" i="4"/>
  <c r="N110" i="4"/>
  <c r="N109" i="4"/>
  <c r="N108" i="4"/>
  <c r="N107" i="4"/>
  <c r="N105" i="4" l="1"/>
  <c r="N104" i="4"/>
  <c r="N103" i="4"/>
  <c r="N101" i="4"/>
  <c r="N100" i="4"/>
  <c r="N99" i="4"/>
  <c r="N98" i="4"/>
  <c r="N97" i="4"/>
  <c r="N96" i="4"/>
  <c r="N95" i="4"/>
  <c r="N93" i="4"/>
  <c r="N92" i="4"/>
  <c r="N91" i="4"/>
  <c r="N90" i="4"/>
  <c r="N89" i="4"/>
  <c r="N88" i="4"/>
  <c r="N87" i="4"/>
  <c r="N86" i="4"/>
  <c r="N85" i="4"/>
  <c r="N83" i="4"/>
  <c r="N82" i="4"/>
  <c r="N81" i="4"/>
  <c r="N80" i="4"/>
  <c r="N79" i="4"/>
  <c r="N78" i="4"/>
  <c r="N76" i="4"/>
  <c r="N75" i="4"/>
  <c r="N74" i="4"/>
  <c r="N73" i="4"/>
  <c r="N72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6" i="4"/>
  <c r="N35" i="4"/>
  <c r="N34" i="4"/>
  <c r="N33" i="4"/>
  <c r="N32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K37" i="4" l="1"/>
  <c r="N37" i="4" s="1"/>
  <c r="H98" i="4" l="1"/>
  <c r="H37" i="4"/>
</calcChain>
</file>

<file path=xl/sharedStrings.xml><?xml version="1.0" encoding="utf-8"?>
<sst xmlns="http://schemas.openxmlformats.org/spreadsheetml/2006/main" count="1035" uniqueCount="378">
  <si>
    <t>PLAN OPERATIVO ANUAL DE INVERSIONES</t>
  </si>
  <si>
    <t>CÓDIGO</t>
  </si>
  <si>
    <t>ES-PE-RG-07</t>
  </si>
  <si>
    <t>VERSIÓN</t>
  </si>
  <si>
    <t>FECHA DE APROBACIÓN</t>
  </si>
  <si>
    <t>03/31/2016</t>
  </si>
  <si>
    <t>PÁGINA</t>
  </si>
  <si>
    <t>__ de __</t>
  </si>
  <si>
    <t>DERECHOS Y DEBERES</t>
  </si>
  <si>
    <t>TEMA DE DESARROLLO</t>
  </si>
  <si>
    <t>OBJETIVO</t>
  </si>
  <si>
    <t>PROGRAMA</t>
  </si>
  <si>
    <t>META PRODUCTO</t>
  </si>
  <si>
    <t>NOMBRE INDICADOR</t>
  </si>
  <si>
    <t>META PROGRAMADA DE LA VIGENCIA</t>
  </si>
  <si>
    <t>PROYECTO 
(Indique Código SSEPPI si tiene)</t>
  </si>
  <si>
    <t>OBJETIVO DEL PROYECTO</t>
  </si>
  <si>
    <t>META DEL PROYECTO</t>
  </si>
  <si>
    <t>COSTO TOTAL DEL PROYECTO</t>
  </si>
  <si>
    <t>FUENTE FINANCIACIÓN 2016
(Cifras en pesos)</t>
  </si>
  <si>
    <t>RESPONSABLE</t>
  </si>
  <si>
    <t>Rentas Propias</t>
  </si>
  <si>
    <t>SGP</t>
  </si>
  <si>
    <t>Sistema General de Regalías</t>
  </si>
  <si>
    <t>Rentas Cedidas</t>
  </si>
  <si>
    <t>Cofinanciacion y Otros</t>
  </si>
  <si>
    <t>Valor de la meta programada para la vigencia</t>
  </si>
  <si>
    <t>Nombre del proyecto registrado en el Banco de Programas y Proyectos si la meta no necesita proyecto para ejecutarse colocar "GESTION"
Indique el código SSEPPI generado por el Banco de Programas y Proyectos (si tiene)</t>
  </si>
  <si>
    <t>Costo del proyecto para la vigencia a evaluar (Valor en el RP)</t>
  </si>
  <si>
    <t>FUENTE FINANCIACION 2016</t>
  </si>
  <si>
    <t xml:space="preserve">Recursos comprometidos para la ejecucion del proyecto según la fuente de financiación </t>
  </si>
  <si>
    <t>Sistema General de Regalias</t>
  </si>
  <si>
    <t>Indicar el cargo o rol de la persona responsable de ejecutar el proyecto o meta</t>
  </si>
  <si>
    <t>1 de 1</t>
  </si>
  <si>
    <t>CONSECUTIVO</t>
  </si>
  <si>
    <t>META DE PRODUCTO PROGRAMADA PARA LA VIGENCIA</t>
  </si>
  <si>
    <t>PROYECTO 
(Indique Código SSEPI si tiene)</t>
  </si>
  <si>
    <t>META DEL PROYECTO PARA LA VIGENCIA</t>
  </si>
  <si>
    <t>VALOR ESTIMADO DEL PROYECTO</t>
  </si>
  <si>
    <t>RESPONSABLE DEL PROYECTO</t>
  </si>
  <si>
    <t>Cofinanciación y Otros</t>
  </si>
  <si>
    <t>SOCIALES</t>
  </si>
  <si>
    <t>AGUA POTABLE Y SANEAMIENTO BÁSICO</t>
  </si>
  <si>
    <t>Gobernando El Agua, Ampliación de Cobertura y Mejoramiento de
Sistemas del Subsector de Agua Potable</t>
  </si>
  <si>
    <t>Construir, mejorar y/o optimizar 20 acueductos (M-311)</t>
  </si>
  <si>
    <t>Construcción del Acueducto de la Vereda Ilarguta del Municipio de Macaravita, Santander</t>
  </si>
  <si>
    <t xml:space="preserve">DIRECCION DE AGUAS Y SANEAMIENTO BASICO
Y ESANT </t>
  </si>
  <si>
    <t>Diseño Red de Acueducto Municipal</t>
  </si>
  <si>
    <t>Mejoramiento de la Planta de Tratamiento de Agua Potable, Suministro e instalación de micromedidores y ampliación del sistema de alcantarillado del Municipio de Tona Santander</t>
  </si>
  <si>
    <t>Construcción Acueducto vereda La Ceba, Municipio de Santa Bárbara</t>
  </si>
  <si>
    <t>Optimizar y/o construir 10 embalses en el Departamento (M-312)</t>
  </si>
  <si>
    <t>Construcción de embalse No. 2 Municipio de Málaga, Departamento de Santander</t>
  </si>
  <si>
    <t>Saneamiento para la vida, ampliación de cobertura y mejoramiento de sistemas  del Subsector de Saneamiento Básico</t>
  </si>
  <si>
    <t>Construir, mejorar y/o optimizar 8 alcantarillados en el Departamento (M-313)</t>
  </si>
  <si>
    <t>Construción de la Red de Acueducto y Alcantarillado de los Sectores la Nueva Esperanza y el Palmar del Area Urbana del Municipio de Sabana de Torres, Santander</t>
  </si>
  <si>
    <t xml:space="preserve">Construcción alcantarillado combinado de la Carrera 11 desde la Calle 10 hasta la Quebrada Villanueva del Municipio de Piedecuesta </t>
  </si>
  <si>
    <t>Construir, diseñar, mejorar y/o optimizar 10 PTAR en el departamento (M-314)</t>
  </si>
  <si>
    <t>Diseños de la Planta de Aguas Residuales (PTAR), Municipio de Zapatoca</t>
  </si>
  <si>
    <t>Opimización y Ampliación de Alcantarillado Pluvial y Sanitario y Rehabilitación de la PATR del casco urbano del Municipio de San Andrés, Santander</t>
  </si>
  <si>
    <t>Saneamiento para la vida, ampliación de cobertura y mejoramientode sistemas  del Subsector de Saneamiento Básico</t>
  </si>
  <si>
    <t>Construir en las zonas rurales de nuestro departamento 150 unidades sanitarias (M-315)</t>
  </si>
  <si>
    <t>Construción de veinticinco (25) baterias sanitarias en diferentes sitios del área rural del Municipio de Confines, Santander Fase 2</t>
  </si>
  <si>
    <t>Construcción de treinta (30) unidades sanitarias en el sector rural del Municipio de Coromoro, Santander</t>
  </si>
  <si>
    <t>Construcción de treinta (30) unidades Sanitarias en diferentes Sectores rurales rurales del Municipio de Landázuri</t>
  </si>
  <si>
    <t>Apoyo y fortalecimiento de mínimo un sistema de conducción para nuevos desarrollos en el área Metropolitana de Bucaramanga (M-316)</t>
  </si>
  <si>
    <t>N/A</t>
  </si>
  <si>
    <t>Aguas para la Salud, Asistencia Técnica y Equipamiento para Mejorar la Prestación de los Servicios Públicos</t>
  </si>
  <si>
    <t>Implementar la macro medición para el control del índice de agua no contabilizado en 5 acueductos municipales (M-317)</t>
  </si>
  <si>
    <t>Apoyar 10 acueductos con sus equipos de laboratorio para determinar la calidad del agua suministrada (M-318)</t>
  </si>
  <si>
    <t>Me Uno por una Mejor Disposición de los Residuos Sólidos</t>
  </si>
  <si>
    <t>Apoyar y asistir la implementación de dos (2) sitios de disposición final de residuos sólidos en el Departamento (M-319)</t>
  </si>
  <si>
    <t>Apoyar 1 proyecto con nuevas tecnologías de transporte, manejo, tratamiento y disposición de residuos solidos (M-320)</t>
  </si>
  <si>
    <t>NP</t>
  </si>
  <si>
    <t>Promover dos (2) iniciativas de aprovechamiento y valoración de los residuos sólidos (M-321)</t>
  </si>
  <si>
    <t>Capacitar a dos comunidades del Departamento de Santander  en reciclaje de residuos solidos</t>
  </si>
  <si>
    <t>ECONOMICOS</t>
  </si>
  <si>
    <t>TRANSPORTE E INFRAESTARUCTURA</t>
  </si>
  <si>
    <t>Conectividada para la Paz a través de la gestión y apoyo  de Vías Primarias</t>
  </si>
  <si>
    <t>Gestionar seis (6) proyectos  de inversión de vías primarias  en el Departamento (M-332)</t>
  </si>
  <si>
    <t>Gestionar para la Pavimentación de la via Curos- Malaga</t>
  </si>
  <si>
    <t>DIRECCION DE GESTION INFRAESTUCTURA</t>
  </si>
  <si>
    <t>Proyecto de Construcción de Intercambiador Papi Quiero Piña Municipio Floridablanca.</t>
  </si>
  <si>
    <t>Lo Damos todo por el Mejoramiento y Pavimentación de Vías Secundarias</t>
  </si>
  <si>
    <t>Mejorar y/o pavimentar 70 km de vías secundarias del  Departamento de Santander (M-339)</t>
  </si>
  <si>
    <t>Pavimentación de  la via Coromoro - Charala</t>
  </si>
  <si>
    <t>Pavimentación de la Cantera - Encino</t>
  </si>
  <si>
    <t xml:space="preserve">Pavimentación de 3,5 Km via Paramo - Socorro, municipio Páramo </t>
  </si>
  <si>
    <t xml:space="preserve">Pavimentación de la via Guepsa - San Benito Municipio Guepsa </t>
  </si>
  <si>
    <t>Pavimentación Vìa Palo Blanco-Bolivar, Municipio de Bolivar</t>
  </si>
  <si>
    <t>Pavimentación Vìa Chima - Simacota, Municipio de Chima</t>
  </si>
  <si>
    <t>Pavimentación Vìa Enciso - Carcasi, Municipio de Enciso</t>
  </si>
  <si>
    <t>Pavimentación Vía Guapota - La Estación del Municipio de Guapota</t>
  </si>
  <si>
    <t xml:space="preserve">Pavimentación Vìa Lisboa-San Vicente </t>
  </si>
  <si>
    <t>Pavimentación vìa Tona Kilometro 18 del Municipio de Tona</t>
  </si>
  <si>
    <t>Pavimentación vía Valle de San Jose - Ocamonte</t>
  </si>
  <si>
    <t>Rehabilitacion y Pavimentación vía Girón - Zapatoca, Municipio de Zapatoca</t>
  </si>
  <si>
    <t>Construcción Muro  obra de estabilizaciòn Kilometro 14 vía Bucaramanga - Matanza, Municipio de Matanza</t>
  </si>
  <si>
    <t>Pavimentacion de 5 Km en la vía Bucaramanga Matanza, sector la playa Matanza</t>
  </si>
  <si>
    <t>Pensando la Vía, Estudios y Diseños en las Vías Secundarias</t>
  </si>
  <si>
    <t>Elaborar 10 estudios y diseños en vías secundarias del Departamento de Santander (M-337)</t>
  </si>
  <si>
    <t>Estudios y Diseños de la vía Girón - Zapatoca</t>
  </si>
  <si>
    <t>Estudios y Diseños para la pavimentacion de 2 km dela vía Enciso Carcasí</t>
  </si>
  <si>
    <t>Estudios y Diseños para la Pavimentación Vìa Palo Blanco - Bolivar, Municipio de Bolivar</t>
  </si>
  <si>
    <t>Implementar dos sistemas de información sobre vías secundarias y sistema logístico en Santander (M-338)</t>
  </si>
  <si>
    <t>Implementación del Software para el presupuesto oficial</t>
  </si>
  <si>
    <t>Manteniendo Vías Departamentales de Paz y Unidad, Mantenimiento
Rutinario de Vías Secundarias</t>
  </si>
  <si>
    <t>Mantener rutinariamente 2000 km de vías secundarias del Departamento de Santander (M-333)</t>
  </si>
  <si>
    <t>Mantenimiento Rutinario de Vìas secundarias del Departamento de Santander</t>
  </si>
  <si>
    <t>Nos Une  el mantenimiento periodico de vias secundarias</t>
  </si>
  <si>
    <t>Mantener periódicamente 500 km de vías secundarias del Departamento de Santander (M-334)</t>
  </si>
  <si>
    <t>Adicional Contratos Nos.    945 - 946 y 947 de 2016 - Mantenimiento periodico de Vías con Banco de Maquinaria</t>
  </si>
  <si>
    <t>Atento en la Vía, Atención de Emergencias en las Vías Secundarias para la Paz y la Equidad</t>
  </si>
  <si>
    <t>Atender la totalidad de las emergencias presentadas en vías secundarias en el Departamento de Santander (M-335)</t>
  </si>
  <si>
    <t>Adicional Contratos Nos.    945 - 946 y 947 de 2016 - Atención de emergencias con Banco de Maquinaria</t>
  </si>
  <si>
    <t>Atender 10 puentes en vías secundarias durante el periodo (M-336)</t>
  </si>
  <si>
    <t>Tendiendo Puentes para la Paz, Atención de Puentes de las Vías
Secundarias</t>
  </si>
  <si>
    <t>Puente en la Pavimentación de  la via Coromoro - Charala</t>
  </si>
  <si>
    <t>Vía Segura y Feliz: Seguridad en Vías Secundarias</t>
  </si>
  <si>
    <t>Señalizar 50 km de las vías secundarias del Departamento de Santander (M-340)</t>
  </si>
  <si>
    <t xml:space="preserve">Señalización via Coromoro - Charala </t>
  </si>
  <si>
    <t xml:space="preserve">Señalizacion via Palo Blanco - Bolivar </t>
  </si>
  <si>
    <t>Capacitar en seguridad vial a 10 municipios de Santander (M-341)</t>
  </si>
  <si>
    <t>Capacitar Municipios del Departamento  Santander  en Seguridad Vial</t>
  </si>
  <si>
    <t>Tercera Vía para la Paz, Apoyo a la Red de Vías Terciarias</t>
  </si>
  <si>
    <t>Apoyar 1000 km de vías terciarias con mantenimiento durante el periodo (M-342)</t>
  </si>
  <si>
    <t xml:space="preserve">200 Kms de vías terciarias apoyados con mantenimiento </t>
  </si>
  <si>
    <t>Apoyar y/o atender la totalidad de emergencias de la red vial terciaria durante el periodo (M-343)</t>
  </si>
  <si>
    <t>100%  emergencias atendidas por el Departamento en vías Terciarias durante el periodo</t>
  </si>
  <si>
    <t>Apoyar y/o gestionar con placa huella en concreto 15 km de vías terciarias del Departamento (M-344)</t>
  </si>
  <si>
    <t>Pavimentación Vìa Pescaderito - Curiti, Municipio de Curiti</t>
  </si>
  <si>
    <t>Construcción placa huella sector salto de la India Via Barrancabermeja Municipio de San Vicente de Chucuri</t>
  </si>
  <si>
    <t>Construccion de placa huella en concreto vereda Mosgua sector Margajita, municipio de Enciso</t>
  </si>
  <si>
    <t>Construcion placas huellas vereda San Pablo Municipio de Velez</t>
  </si>
  <si>
    <t>Construcion placas huellas vereda Rincon  sector Chimbral Municipio de Puente Nacional</t>
  </si>
  <si>
    <t>Construccion placas huellas via san Joaquin sector la Aurora Municipio de San Joaquin</t>
  </si>
  <si>
    <t>Mejoramiento de la via que conduce al municipio de Aguada Vereda La Laguna - La Loma y Tierra Blanca del Municipio de Guacamayo</t>
  </si>
  <si>
    <t>Mejoramiento de la via terciaria hoyo del aire vereda el Tigre, Municipio de la paz</t>
  </si>
  <si>
    <t>Apoyar la construcción, mejoramiento, mantenimiento de 8 puentes de la red de vías terciarias del Departamento (M-345)</t>
  </si>
  <si>
    <t>Construccion del puente vehicular sobre la quebrada la Corcovada Municipio de Bolivar</t>
  </si>
  <si>
    <t>Construcción Puente vía la Virgen de la Salud del Municipio del Páramo</t>
  </si>
  <si>
    <t>Elaborar estudios y diseños de 5 vías terciarias en el Departamento de Santander (M-346)</t>
  </si>
  <si>
    <t>Estudios y Diseños para la vía LA UDES - LA ANTENA, vereda Santa Barbara del Municpio de Bucaramanga</t>
  </si>
  <si>
    <t>Estudios y Diseños para la Vía Puerto Parra - Las Montoyas</t>
  </si>
  <si>
    <t>gestionar y/o apoyar un sistema de información de vías terciarias en funcionamiento (M-347)</t>
  </si>
  <si>
    <t>Convenio de vias terciarias - Caracterización</t>
  </si>
  <si>
    <t>Mi Camino es mi Campo, Apoyo a la Red de Caminos Veredales no
Vehicular</t>
  </si>
  <si>
    <t>Apoyar con mantenimiento a 5 km de caminos Veredales no vehiculares (M-348)</t>
  </si>
  <si>
    <t>Mejoramiento y/o  Rehabilitación Caminos de lenguerke entre Jordan y Los Santos</t>
  </si>
  <si>
    <t>Apoyar la construcción de 5 puentes en caminos Veredales no vehiculares (M-349)</t>
  </si>
  <si>
    <t>Construccion puente colgante sobre la quebrada la Colorada - Note pases Municipio del Carmen de Chucuri</t>
  </si>
  <si>
    <t>Elaborar 2 estudios y diseños de 2 corredores veredales estratégicos para la producción y/o turismo (M-350)</t>
  </si>
  <si>
    <t>Estudios y Diseños para 1 km de la Vía Pescaderito - Curiti</t>
  </si>
  <si>
    <t>Gestionar y/o apoyar la construcción de ciclo rutas rurales (M-351)</t>
  </si>
  <si>
    <t>Mejoramiento de Via y ciclo ruta via LA UDES - LA ANTENA, vereda Santa Barbara del Municipio de Bucaramanga</t>
  </si>
  <si>
    <t>Conectividad Urbana, Apoyo a la Red de Vías Urbanas</t>
  </si>
  <si>
    <t>Apoyar con mejoramiento y pavimentación 5000 metros cuadrados de vías urbanas (M-352)</t>
  </si>
  <si>
    <t>Construccion pavimento para vias urbanas en la carrera 3 entre la calle 5 y 7 del municipio de Puerto Wilches</t>
  </si>
  <si>
    <t>Pavimentacion vias urbanas corrigimiento San Rafael de chucuri municipio de Barrancabermeja</t>
  </si>
  <si>
    <t xml:space="preserve"> Mejoramiento de las vias urbanas mediante la construccion de pavimento rigido, municipio de El Guacamayo</t>
  </si>
  <si>
    <t>Construcción y mejoramiento Via 105 Sector Malpaso al anillo Vìal del Municipio de Giròn</t>
  </si>
  <si>
    <t>Construcción intercambiador de Fatima Municipio de Floridablanca</t>
  </si>
  <si>
    <t>Apoyar el diseño y/o construcción de 1 transporte por cable (cable vuelos) en Santander  (M-353)</t>
  </si>
  <si>
    <t>Impulsar 1 proyecto de red de vías urbanas por Alianzas Público Privadas – APP (M-354)</t>
  </si>
  <si>
    <t>Apoyar la construcción, mejoramiento de 1 puente de vías urbanas en el Departamento de Santander (M-355)</t>
  </si>
  <si>
    <t>Construccion puente peatonal barrio Miraflores Bucaramanga</t>
  </si>
  <si>
    <t>Construcción Puente Sector San Jorge Municipio de Giròn</t>
  </si>
  <si>
    <t>Apoyar la elaboración de estudios y diseños de 2 vías urbanas (M-356)</t>
  </si>
  <si>
    <t>Estudios y Diseños de la Vía 105 Sector Malpaso, Municipio de Girón</t>
  </si>
  <si>
    <t>Apoyar un sistema de transporte masivos de los municipios del Departamento de Santander (M-357)</t>
  </si>
  <si>
    <t>Apoyar la construcción de ciclo rutas (M-358)</t>
  </si>
  <si>
    <t>Alas para la Paz, Gestión de Proyectos Aeroportuarios en Santander</t>
  </si>
  <si>
    <t>Gestionar el mejoramiento de 3 aeropuertos del Departamento de Santander (M-359)</t>
  </si>
  <si>
    <t>Mejoramiento pista aeropuerto Los Pozos para el municipio de San Gil</t>
  </si>
  <si>
    <t>Gobernando Ríos, Gestión de Proyectos Fluviales en Santander</t>
  </si>
  <si>
    <t>Gestionar y/o apoyar 1 plataformas logísticas multimodales (M-360)</t>
  </si>
  <si>
    <t>Gestión para la operación del Puerto multimodal de IMPALA Barranbermeja</t>
  </si>
  <si>
    <t>Gestionar y/o apoyar dos (2) plataformas flotantes (M-361)</t>
  </si>
  <si>
    <t>CORMAGDALENA importancia del puente flotante en Puerto Wilches</t>
  </si>
  <si>
    <t>Rieles de Paz, Gestión de Proyectos Férreos en Santander</t>
  </si>
  <si>
    <t>Gestionar un (1) proyecto férreo para el Departamento de Santander (M-362)</t>
  </si>
  <si>
    <t>Puente Ferreo Sogamoso</t>
  </si>
  <si>
    <t>MINERÍA E HIDROCARBUROS</t>
  </si>
  <si>
    <t>Implementación de Buenas Prácticas para el Mejoramiento de la productividad de la Actividad Minera en el Departamento</t>
  </si>
  <si>
    <t>Apoyar en la capacitación de mineros en legislación minero-ambiental vigente y en sistemas asociativos, de formación empresarial y de seguridad industrial (M-471)</t>
  </si>
  <si>
    <t>Implementacion y apoyo en la normatividad tecnica, tecnologica para la Cadena productiva y sostenible ambientalmente del sector minero.</t>
  </si>
  <si>
    <t>DIRECCION MINERO ENERGETICO</t>
  </si>
  <si>
    <t>Impulsar, apoyar e incentivar la legalización y formalización de 16 títulos mineros (M-472)</t>
  </si>
  <si>
    <t>Implementacion y apoyo en la normayividad tecnica, tecnologica para la Cadena productiva y sostenible ambientalmente del sector minero.</t>
  </si>
  <si>
    <t>Implementar el uso de las buenas prácticas para el mejoramiento de la productividad en la actividad minera (M-473)</t>
  </si>
  <si>
    <t>Formulación y ejecución de la política pública Minero Energética para el Departamento de Santander (M-474)</t>
  </si>
  <si>
    <t>Apoyo a la implementación de la politica publica Minera</t>
  </si>
  <si>
    <t>Refinería competitiva para la paz</t>
  </si>
  <si>
    <t>Apoyar e impulsar el proyecto de modernización de la refinería de Barrancabermeja (M-475)</t>
  </si>
  <si>
    <t>SP</t>
  </si>
  <si>
    <t>GAS Y ENERGÍA ELECTRICA</t>
  </si>
  <si>
    <t>Gas para Paz, Masificación de Gas</t>
  </si>
  <si>
    <t>Apoyar la construcción de 4 sistemas de gas domiciliario urbano (M-476)</t>
  </si>
  <si>
    <t>Implementacion de la red de gas domiciliario GLP por redes para el municipio de Cepita</t>
  </si>
  <si>
    <t>Apoyar la conexión a 9000 usuarios al servicio de gas Domiciliario en el sector urbano (M-477)</t>
  </si>
  <si>
    <t xml:space="preserve">Implementacion Derechos de conexión para usuarios de menores ingresos en los municipios de San Gil y Socorro </t>
  </si>
  <si>
    <t>Promover la elaboración a través de las APP estudios, diseños y construcción de un gasoducto regional (M-478)</t>
  </si>
  <si>
    <t>Gestionar Convenio de Cooperacion con el CON Consejo de operación de Gas Natural en Colombia para la elaboracion  de estudios y diseños de un gasoducto regional</t>
  </si>
  <si>
    <t>Gestionar y/o apoyar la construcción de sistemas de gas domiciliario en el sector rural (M-479)</t>
  </si>
  <si>
    <t>Implementacion de la red de gas domiciliario GN por redes para el sector rural del municipio de Velez</t>
  </si>
  <si>
    <t>Gestionar y/o apoyar la conexión a usuarios al servicio de gas Domiciliario en el sector rural (M-480)</t>
  </si>
  <si>
    <t>Implementacion Derechos de conexión para usuarios de menores ingresos del Sector Rural en los municipios de Velez y Chipatá</t>
  </si>
  <si>
    <t>Gestionar y/o apoyar 1 proyecto de gasoducto regional (M-481)</t>
  </si>
  <si>
    <t>Gestionar y/o apoyar la conexión de gas a barrios legalizados conectados (M-482)</t>
  </si>
  <si>
    <t>Apoyar la getion de conexión a barrios legalizados con la Empresa de Servicios Publicos GASORIENTE, alos municipios de Bucaramanga y puerto Wilches</t>
  </si>
  <si>
    <t>Energías para la Paz</t>
  </si>
  <si>
    <t>Apoyo a usuarios en la conexión a la electrificación rural en el Departamento de Santander (483)</t>
  </si>
  <si>
    <t>Construccion de redes de media y baja Tension, Montaje de transformadores e instalaciones internas para las veredas de los municipios del Departamneto de Santander</t>
  </si>
  <si>
    <t>Impulsar y apoyar la ejecución de un plan de expansión eléctrica en el Departamento de Santander (M-484)</t>
  </si>
  <si>
    <t>Estructurando Ando</t>
  </si>
  <si>
    <t>Fomentar la asistencia técnica en la estructuración de proyectos del sector (M-485)</t>
  </si>
  <si>
    <t>Apoyar la estructuracion a través de la Asistencia Tecnica proyectos para el sector.</t>
  </si>
  <si>
    <t>Fomentar la aplicación de las buenas prácticas de energías en el departamento de Santander (M-486)</t>
  </si>
  <si>
    <t>Capacitaciones para fomentar la apliación de buentas practicas de Energeías en el Departamento de Santander</t>
  </si>
  <si>
    <t>Apoyo a programas y proyectos a través de alianzas estratégicas con la academia y las organizaciones del sector (M-487)</t>
  </si>
  <si>
    <t>Alianza Estrategica con la Academia y organizaciones</t>
  </si>
  <si>
    <t>ENERGIA SOSTENIBLE Y ALTERNATIVA PARA EL
DESARROLLO</t>
  </si>
  <si>
    <t>Energías Alternativas para la Paz</t>
  </si>
  <si>
    <t>Impulsar y apoyar 34 viviendas y/o proyectos con energía renovable en el departamento (M-488)</t>
  </si>
  <si>
    <t>Implementacion de sistemas de energia solar fotovoltaica para la electrificacion rural en los municipios del Departamento de Santander.</t>
  </si>
  <si>
    <t>Gestionar y apoyar cinco (5) proyectos de energía renovable en zonas no interconectados (M-489)</t>
  </si>
  <si>
    <t>Gestionar y apoyar proyectos de energia solar fotovoltaica para las zonas no interconectadas en los municipios del Departamento de Santander.</t>
  </si>
  <si>
    <t>CIVILES</t>
  </si>
  <si>
    <t>DESARROLLO EQUIPAMIENTO</t>
  </si>
  <si>
    <t>Equipados para la Paz, Mejoramiento, Mantenimiento y Construcción
de la Infraestructura del Equipamiento Urbano y Rural en el Departamento de
Santander</t>
  </si>
  <si>
    <t>Realizar 15 estudios y diseños de espacio y equipamientos públicos (M-666)</t>
  </si>
  <si>
    <t>Estudios y Diseños para la Remodelacion del Parque San Joaquin</t>
  </si>
  <si>
    <t xml:space="preserve">DIRECCION DE GESTION DE INFRAESTRUCTURA </t>
  </si>
  <si>
    <t>Estudios y Diseños para la Remodelacion parque de Guepsa</t>
  </si>
  <si>
    <t>Construcción, adecuación y/o instalación de ciento veinte (120) gimnasios al aire libre y parques infantiles (M-667)</t>
  </si>
  <si>
    <t>Adicional No. 1 Contrato parque y Gimansios del 2016</t>
  </si>
  <si>
    <t>Adecuar, ampliar y/o mantener la Unidad Deportiva Alfonso López (áreas deportivas, administrativas, sociales, comerciales, de acceso y toda la villa olímpica) (M-668)</t>
  </si>
  <si>
    <t>Construir, mejorar y/o adecuar treinta (30) escenarios deportivos o canchas polideportivas con priorización de los municipios sujetos de reparación colectiva (M-669)</t>
  </si>
  <si>
    <t>Adicional convenio para el Mejoramiento de la   Villa Olimpica del Municipio de Bucaramanga</t>
  </si>
  <si>
    <t>Construir, Mejorar, adecuar y/o mantener veinte (20) proyectos de equipamiento municipal (M-670)</t>
  </si>
  <si>
    <t>Obras de equipamiento area metropolitana de Bucaramanga</t>
  </si>
  <si>
    <t>Construccion Megaludoteca en el Municipio de Barracabermeja</t>
  </si>
  <si>
    <t>Construir, mejorar, adecuar y/o mantener diez (10) parques, plazas y/o plazoletas municipales en el Departamento con priorización de los municipios sujetos de reparación colectiva (M-671)</t>
  </si>
  <si>
    <t>Construir, mejorar y/o adecuar cinco (5) plazas de mercado y/o plazas de ferias municipales (M-672)</t>
  </si>
  <si>
    <t xml:space="preserve">Plaza deMercado Zapatoca </t>
  </si>
  <si>
    <t xml:space="preserve"> Construcción de la cubierta y obras complementarias del centro de Ferias del Municipio del Socorro</t>
  </si>
  <si>
    <t>Apoyar la construcción, mejoramiento, y/o adecuación de cinco (5) palacios municipales (M-673)</t>
  </si>
  <si>
    <t>Apoya la construcción, mejoramiento y/o adecuación de Un (1) teatro (M-674)</t>
  </si>
  <si>
    <t>Apoyar la construcción y/o mejoramiento de una (1) terminal de transporte municipal (M-675)</t>
  </si>
  <si>
    <t>Nos Une un Mejor Hábitat, Mejoramiento Integral de Asentamientos y/o
Barrios Urbanos.</t>
  </si>
  <si>
    <t>Apoyar y/o gestionar 10 proyectos de mejoramiento integral de los asentamientos y barrios urbanos en temas de urbanismo y legalización (M-676)</t>
  </si>
  <si>
    <t>Gestionar y/o apoyar un proyecto de parque ecológico
(megaproyecto cinturón verde desde los cerros orientales) (M-677)</t>
  </si>
  <si>
    <t>FORTALECIMIENTO INSTITUCIONAL Y GESTIÓN
PÚBLICA MODERNA</t>
  </si>
  <si>
    <t>Gestión de Recursos Físicos</t>
  </si>
  <si>
    <t>Adquirir, mejorar y/o construir en un 25% las dependencias de la
planta física de la Organización mediante diversos mecanismos de
financiación</t>
  </si>
  <si>
    <t>Adquirir y administrar el 100% de los bienes inmuebles de propiedad
del departamento.</t>
  </si>
  <si>
    <t>Adquirir, mejorar y/o adecuar en un 60% los bienes muebles, equipos
e infraestructura tecnológica (Equipos, Cableado, Software, Hardware)
para dotar puestos de trabajo de la organización.</t>
  </si>
  <si>
    <t>Avanzar en la ejecución de los cuatro programas del Sistema de
Gestión Ambiental en la organización.</t>
  </si>
  <si>
    <t>Gestión Documental</t>
  </si>
  <si>
    <t>Construir y dotar el Archivo General del Departamento en la
Gobernación de Santander.</t>
  </si>
  <si>
    <t>Fortalecer y modernizar en el 40% el proceso de gestión documental
en la administración departamental.</t>
  </si>
  <si>
    <t>Apoyar el fortalecimiento del proceso de gestión documental en un
30% a las entidades territoriales del departamento.</t>
  </si>
  <si>
    <t>Gestión del Talento Humano</t>
  </si>
  <si>
    <t>Mejorar en un 20% el Sistema de Gestión de Seguridad y Salud en el
Trabajo.</t>
  </si>
  <si>
    <t>Avanzar en un 20% en la implementación del Programa de Bienestar
Social Laboral, para favorecer el Desarrollo Integral del servidor público,
al mejoramiento de su nivel de vida y el de su familia.</t>
  </si>
  <si>
    <t>Incrementar en un 20% la participación de funcionarios beneficiados por
el Plan Institucional de Capacitación.</t>
  </si>
  <si>
    <t>Apoyar con dos (2) eventos anuales el Fortalecimiento de las
actividades sindicales del Departamento.</t>
  </si>
  <si>
    <t>Fortalecer 15 dependencias para la Gestión Pública Departamental a
través de Servicios de Asesoría, profesional, de apoyo y asistencia
técnica.</t>
  </si>
  <si>
    <t>Fortalecer y modernizar en un 40% el proceso de Gestión del Talento
Humano de la Organización.</t>
  </si>
  <si>
    <t>Actualizar y mantener el 20% de la plataforma de pasivos laborales y
sustentación ante el Ministerio de Hacienda y Crédito Público para la
depuración del pasivo laboral del Departamento.</t>
  </si>
  <si>
    <t>Realizar un estudio para la modernización de la estructura
administrativa central y descentralizada del Departamento que incluya la
creación de la Secretaría Privada, Secretaría Departamental de la Mujer
y Equidad, Secretaría de Asuntos Minero Energéticos y Ambientales;
Dirección de Comunicaciones; Dirección de Casa de Santander y
Dirección de Asuntos Religiosos.</t>
  </si>
  <si>
    <t>Implementar la modernización de la estructura administrativa central y
descentralizada del Departamento de Santander.</t>
  </si>
  <si>
    <t>Gestión de Estrategia y Comunicaciones.</t>
  </si>
  <si>
    <t>Diseñar e implementar una estrategia de comunicaciones para
fortalecer los programas y actividades que adelante la administración
departamental.</t>
  </si>
  <si>
    <t>Asegurar la presencia de la marca comercial Lotería de Santander en
20 eventos organizados por la Gobernación de Santander.</t>
  </si>
  <si>
    <t>Incrementar en 6.100 los contenidos informativos para los medios de
comunicación.</t>
  </si>
  <si>
    <t>Diseñar e implementar 40 programas y campañas de comunicaciones
dentro de las dependencias de la Administración Departamental.</t>
  </si>
  <si>
    <t>Gestión de Atención al Ciudadano</t>
  </si>
  <si>
    <t>Generar y/o fortalecer al menos dos (2) mecanismos del proceso
de atención al ciudadano.</t>
  </si>
  <si>
    <t>Fortalecimiento Fiscal y Financiero</t>
  </si>
  <si>
    <t>Análisis, revisión y actualización de un Convenio de Concurrencia 326 de
1999.</t>
  </si>
  <si>
    <t>Realizar 360 operativos y auditorías de fiscalización de los ingresos para
el fortalecimiento de las rentas del departamento.</t>
  </si>
  <si>
    <t>Controlar la movilización de todos los productos generadores de
impuesto al consumo. (Elementos de señalización 52 millones de
códigos de señalización).</t>
  </si>
  <si>
    <t>Actualización del Estatuto Tributario y Estatuto orgánico de presupuesto
departamental.</t>
  </si>
  <si>
    <t>Elaborar en el 100% el portafolio de inversiones financieras del
departamento y estudio financiero de los paquetes accionarios que el
Departamento tiene en las diferentes instituciones</t>
  </si>
  <si>
    <t>Depuración, clasificación y actualización en un 80% de la cartera por
proceso de cobro coactivo (Vehículos, Valorización, Estampillas, Fraude
al impuesto al consumo, sobretasa a la gasolina, cuotas partes
pensionales, pagos excesos salarios educación, convenios
interadministrativos, multas disciplinarias).</t>
  </si>
  <si>
    <t>Diseñar e implementar un programa autónomo de saneamiento fiscal y
financiero que permita el cumplimiento del indicador de la ley 617 del
2000, y garantizar el cumplimiento de los compromisos y obligaciones
financieras (deuda pública, pasivos contingentes) con el fin de mantener
la estabilidad y el equilibrio de las finanzas del departamento.</t>
  </si>
  <si>
    <t>Realizar en el 100% Saneamiento contable, elaborar Políticas y
Manuales Contables según marco normativo para las entidades de
gobierno e implementar NICSP (Normas Internacionales de Contabilidad
Sector Público).</t>
  </si>
  <si>
    <t>Capacitación y Asistencia Técnica para la Gestión Financiera</t>
  </si>
  <si>
    <t>Realizar 12 capacitaciones a los funcionarios en políticas de
fiscalización y fortalecimiento de los ingresos, Sistema presupuestal.</t>
  </si>
  <si>
    <t>Realizar 24 capacitaciones a los agentes retenedores y sujetos pasivos
de los diferentes impuestos departamentales en las provincias de
Santander.</t>
  </si>
  <si>
    <t>Fortalecimiento y Evaluación del Sistema de Control Interno</t>
  </si>
  <si>
    <t>Realizar 8 evaluaciones de gestión por dependencias y del Sistema
de Control Interno.</t>
  </si>
  <si>
    <t>Realizar 4 evaluaciones de la gestión por dependencias.</t>
  </si>
  <si>
    <t>Efectuar la rendición de 80 informes de ley a clientes internos y
externos.</t>
  </si>
  <si>
    <t>Realizar 18 Auditorias en el cuatrienio.</t>
  </si>
  <si>
    <t>Rendir 4 informes de seguimiento al mapa de riesgo.</t>
  </si>
  <si>
    <t>Realizar 4 evaluaciones al Sistema de Control Interno.</t>
  </si>
  <si>
    <t>Dar la asesoría al 100% requerida por los servidores públicos de la
entidad en lo relacionado con el S.C.I.</t>
  </si>
  <si>
    <t>Realizar un encuentro departamental de Jefes de Control Interno.</t>
  </si>
  <si>
    <t>Atención a los Procesos Disciplinarios según lo ordenado en la Ley
734 de 2002</t>
  </si>
  <si>
    <t>Dar tramite oportuno al 100% de la solicitudes de competencia de
control disciplinario, realizadas por los ciudadanos durante el
cuatrienio.</t>
  </si>
  <si>
    <t>Capacitar a 1000 funcionarios de la Gobernación de Santander.</t>
  </si>
  <si>
    <t>Atención, Asesoría y Representación Jurídica</t>
  </si>
  <si>
    <t>Adelantar en un 100% las Estrategias y/o actividades de apoyo para
el Mejoramiento Jurídico al Departamento.</t>
  </si>
  <si>
    <t>Fortalecimiento de la Secretaría de Planeación para el Desarrollo de
las Funciones Legales del Sistema General de Regalías –SGR</t>
  </si>
  <si>
    <t>Elevar a 80 el Índice de Gestión de desempeño de Proyectos de
Regalías por encima del promedio Nacional de las entidades
ejecutoras de Proyectos del SGR.</t>
  </si>
  <si>
    <t>Identificar y estructurar 4 macro proyectos estratégicos de largo aliento
para el Departamento de Santander.</t>
  </si>
  <si>
    <t>Apoyar técnicamente la labor de verificación de requisitos al 100% de
los proyectos radicados en la secretaría de planeación a ser llevados a
las distintas instancias de aprobación de recursos en el SGR.</t>
  </si>
  <si>
    <t>Aprobar como mínimo el 95% de los recursos asignados en los
presupuestos de ingresos y gastos del SGR, en los OCAD Regional,
Departamental y de Ciencia y Tecnológica.</t>
  </si>
  <si>
    <t>Fortalecer a 200 funcionarios y/o asesores del Departamento y
municipios en la Estructuración, seguimiento y ejecución de proyectos
financiados con recursos del SGR en las herramientas y
procedimientos metodológicos dispuesto por el DNP.</t>
  </si>
  <si>
    <t>Implementar un portal Web interactivo que integre la información
financiera con los resultados y productos alcanzados con proyectos del
SGR y la información generada en los OCADs.</t>
  </si>
  <si>
    <t>Fortalecimiento de los Bancos de Proyectos e Inversión Pública
Departamental y Municipal</t>
  </si>
  <si>
    <t>Asesorar, capacitar y prestar Asistencia Técnica a 800 funcionarios y
profesionales en formulación, evaluación y seguimiento a proyectos de
inversión pública a los municipios y/o oficinas gestoras del
Departamento durante la presente vigencia.</t>
  </si>
  <si>
    <t>Realizar seguimiento a los 87 Bancos de programas y proyectos
municipales durante el cuatrienio.</t>
  </si>
  <si>
    <t>Ejecutar un plan de acción de apoyo técnico a las oficinas gestoras en
la labor de estructuración de proyectos de inversión.</t>
  </si>
  <si>
    <t>Asistencia Técnica Integral para la Planificación Territorial</t>
  </si>
  <si>
    <t>Diseñar e implementar una guía de formulación de políticas públicas para el
departamento que permita estandarizar metodológicamente en su
construcción, contenidos, proceso de aprobación, implementación y
seguimiento de las mismas.</t>
  </si>
  <si>
    <t>Realizar 4 capacitaciones anuales para fortalecer a las 87 administraciones
municipales del Departamento.</t>
  </si>
  <si>
    <t>Realizar 4 capacitaciones en el cuatrienio sobre las herramientas e
instrumentos de planificación a las 13 dependencias de la gobernación de
Santander.</t>
  </si>
  <si>
    <t>Apoyar técnicamente la actualización de los estatutos presupuestales y de
rentas y sobre el sustantivo tributario a los 87 Municipios de Santander,
durante el cuatrienio.</t>
  </si>
  <si>
    <t>Dar apoyo y asistencia técnica a los 87 municipios en procesos de
planificación con el uso de las TIC.</t>
  </si>
  <si>
    <t>Apoyar la actualización Catastral en 5 municipios del Departamento,
durante el período de gobierno.</t>
  </si>
  <si>
    <t>Elaborar y/o apoyar 7 planes prospectivos y/o sectoriales y/o territoriales
del Departamento.</t>
  </si>
  <si>
    <t>Evaluación y Seguimiento de la Gestión Territorial en Busca de Mejorar la
Ejecución</t>
  </si>
  <si>
    <t>Realizar 24 informes de seguimiento en el cuatrienio al Plan de Desarrollo
Departamental apoyándose en las TIC.</t>
  </si>
  <si>
    <t>Elaborar 12 informes sobre la evaluación del índice integral de gestión,
cumplimiento ley 617 de 2000 y requisitos legales, durante el cuatrienio.</t>
  </si>
  <si>
    <t>Brindar apoyo administrativo y logístico al Plan de Acción del Consejo
Departamental de Planeación y la Comisión Regional de Ordenamiento
territorial.</t>
  </si>
  <si>
    <t>Fortalecer una estrategia de rendición de cuentas participativa en el
Departamento de Santander.</t>
  </si>
  <si>
    <t>Fortalecimiento de los Sistemas Integrados para la Gestión Pública</t>
  </si>
  <si>
    <t>Capacitar y actualizar 30 funcionarios como Auditores Internos del
Sistema Integrado de Gestión.</t>
  </si>
  <si>
    <t>Coordinar y ejecutar 4 auditorías externas al Sistema Integrado de
Gestión en el cuatrienio.</t>
  </si>
  <si>
    <t>Optimizar el seguimiento y la evaluación de los indicadores del
Sistema Integrado de Gestión – SIG mediante la automatización.</t>
  </si>
  <si>
    <t>Diseñar e implementar en un 100% el Sistema de Gestión de
Seguridad de Datos Personales conforme a la Ley 1581 de 2012 en el
100% de los procesos de la Administración Central.</t>
  </si>
  <si>
    <t>Desarrollar un Programa de Mejora para la integración de los
Sistemas de información de la Gobernación.</t>
  </si>
  <si>
    <t>Implementar en un 70% los cuatro (4) Ejes de la Estrategia de
Gobierno en Línea GEL.</t>
  </si>
  <si>
    <t>Fortalecimiento y apoyo a IDESAN</t>
  </si>
  <si>
    <t>Implementar 5 estrategias para fortalecer patrimonial y
financieramente el IDESAN.</t>
  </si>
  <si>
    <t>Construcción puente vehicular sobre la quebrada La Presa ubicada en la carrera 4 entre 3a y 5 del municipio de charta, Santander</t>
  </si>
  <si>
    <t>Construcción del Acueducto regional del Chicamocha, Municipio de Los Santos, Departamento de Santander. Adicional No.1 al Contrato de Obra No. 151/15 (ESANT)</t>
  </si>
  <si>
    <t>Ampliación y optimización linea de aducción y conducción, sistema de acueducto El Jaimito, Municipio de Málaga, Departamento de Santander (ESANT)</t>
  </si>
  <si>
    <t>Construcción del Plan Maestro de Alcantarillado Sanitario y Pluvial del Municipio de Guepsa, Departamento de Santander (ESANT)</t>
  </si>
  <si>
    <t>Construcción Planta de Tratamiento de Agua Potable, Municipio de El Playón, Santander (ESANT)</t>
  </si>
  <si>
    <t>Construcción de 40 unidades sanitarias para la Zona Rural del Municipio de Ocamonte, Santander (ESANT)</t>
  </si>
  <si>
    <t>TOTAL</t>
  </si>
  <si>
    <t>Apoyo a un Sistema de Acueducto Metropolitano para nuevos desarrollos</t>
  </si>
  <si>
    <t>Obras complementarias, suministros y dotaciones para el estadio ALFONSO LOPEZ  de Bucaramanga</t>
  </si>
  <si>
    <t>Construcción Puente Peñas Blancas, entre los municipios de  Jesús Maria  y la Belleza, Municipio de Sucre</t>
  </si>
  <si>
    <t>Mejoramiento del Parque del Corregimiento Yarimo del Municipio de San Vicente de Chucuri</t>
  </si>
  <si>
    <t>Construcción del Parque Nacional del Parapente Municipio de Floridablanca</t>
  </si>
  <si>
    <t>Mejoramiento de un parque Matanza</t>
  </si>
  <si>
    <t>Construccion parque San Jose de Miranda</t>
  </si>
  <si>
    <t>Construcción y ampliacion del sistema de Almacenamiento dentro del programa de sectorización hidráulica José Antonio Galán en el Municipio de San Gil, San Gil (ESANT)</t>
  </si>
  <si>
    <t>Diagonostico para 60 municipios vinculados al PDA que permita determinar que se requiere para implementar correcto IRCA (Indice de la calidad del Agua)</t>
  </si>
  <si>
    <t>Estudios y diseños para clausura de un botadero para un Municipio de Santander</t>
  </si>
  <si>
    <t>Clausura y Postclausura de Botadero a cielo Abierto</t>
  </si>
  <si>
    <t>Remodelación del Parque principal del Municipio de Guepsa</t>
  </si>
  <si>
    <t>Remodelación del Parque Incluyente la PERA, Municipio de Floridablanca</t>
  </si>
  <si>
    <t>Construcción del parque de La Familia Municpio de Floridablanca</t>
  </si>
  <si>
    <t>Construcción de Terminal de Transporte del Municipio de Oiba</t>
  </si>
  <si>
    <t>Apoyo a embellecimiento de Barrios Conquistadores, San Martin, Comuna 14, Africa y otros, Municipio de Bucaramanga</t>
  </si>
  <si>
    <t xml:space="preserve">Pavimentación de la via Berlín(Socorro) - al Municipio de Galán </t>
  </si>
  <si>
    <t>HERMES</t>
  </si>
  <si>
    <t>Estudios y diseños Mejoramiento de la via terciaria hoyo del aire vereda el Tigre, Municipio de la paz</t>
  </si>
  <si>
    <t xml:space="preserve">Estudios y Diseños para la pavimentación de las vías urbanas en el corregimiento San Rafel de Chucurí Municipio de Barrancabermeja </t>
  </si>
  <si>
    <t xml:space="preserve">Estudios y Diseños para la construccion de la MEGADULOTECA en el municipio de Barrancabermeja </t>
  </si>
  <si>
    <t>Mejoramiento cancha cubierta del coregimiento   Tolota del Municipio de  Suaita</t>
  </si>
  <si>
    <t>Diseño Puente Peñas Blancas que comunica a los Mpios de la Belleza y Jesús María (Puente Nuevo)</t>
  </si>
  <si>
    <t xml:space="preserve">Construcción Placa Huellas Sector El Cementerio a vereda La Cabrera-Vía Pajuil del Municipio de Matanza, Deaprtamento de Santander </t>
  </si>
  <si>
    <t>Estudios y Diseños para la Construcción Terminal Aerea, Aeropuerto Los Pozos, Municipio de San Gil, Deaprtamento de Santander</t>
  </si>
  <si>
    <t>Construción Puente Quebrada El Brasil del Municipio de Cimitarra, Santander</t>
  </si>
  <si>
    <t>Construccion de parques Infantiles y Gimnasios Biosaludables de Diferentes municipios de Santander</t>
  </si>
  <si>
    <t xml:space="preserve">Mejoramiento y adecuación parque principal Municipio de Matanza  -Santander (En el Parque hay una cancha polideportiva) </t>
  </si>
  <si>
    <t>PalacioMunicipal del Municipio de Albania</t>
  </si>
  <si>
    <t>Palacio Municipal del Municipio de Landazury</t>
  </si>
  <si>
    <t>NA</t>
  </si>
  <si>
    <t>Construcción del Centro Polifuncional `para la recreación y el deporte ubicado en las carreras  5 y 6  entre cañales 11 y 12 en el casco urbano del municipio de Cimitarra, Santander</t>
  </si>
  <si>
    <t>Diagnóstico y capacitación para 60 municipios vinculados al PDA, en donde se determinará quienes tienen la macromedicion y  qué se requiere para la total implementación</t>
  </si>
  <si>
    <t>PLAN OPERATIVO ANUAL DE INVERSIONES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</si>
</sst>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-[$$-240A]\ * #,##0.00_ ;_-[$$-240A]\ * \-#,##0.00\ ;_-[$$-240A]\ * &quot;-&quot;??_ ;_-@_ "/>
    <numFmt numFmtId="166" formatCode="&quot;$&quot;\ #,##0.00"/>
    <numFmt numFmtId="167" formatCode="_([$$-240A]\ * #,##0.00_);_([$$-240A]\ * \(#,##0.00\);_([$$-240A]\ 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6"/>
      <name val="Kunstler Script"/>
      <family val="4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Kunstler Script"/>
      <family val="4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FBBD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BD17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313">
    <xf numFmtId="0" fontId="0" fillId="0" borderId="0" xfId="0"/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1" xfId="0" applyBorder="1"/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/>
    </xf>
    <xf numFmtId="0" fontId="10" fillId="0" borderId="0" xfId="0" applyFont="1"/>
    <xf numFmtId="0" fontId="8" fillId="0" borderId="1" xfId="0" applyFont="1" applyBorder="1"/>
    <xf numFmtId="9" fontId="8" fillId="0" borderId="1" xfId="4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4" fillId="0" borderId="0" xfId="3" applyFont="1" applyFill="1" applyAlignment="1">
      <alignment vertical="center" wrapText="1"/>
    </xf>
    <xf numFmtId="0" fontId="7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0" fontId="0" fillId="0" borderId="0" xfId="0" applyAlignment="1"/>
    <xf numFmtId="14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4" fontId="14" fillId="0" borderId="0" xfId="0" applyNumberFormat="1" applyFont="1" applyAlignment="1">
      <alignment vertical="center" wrapText="1"/>
    </xf>
    <xf numFmtId="165" fontId="7" fillId="0" borderId="0" xfId="0" applyNumberFormat="1" applyFont="1" applyAlignment="1">
      <alignment horizontal="center" vertical="center" wrapText="1"/>
    </xf>
    <xf numFmtId="165" fontId="0" fillId="0" borderId="0" xfId="0" applyNumberFormat="1"/>
    <xf numFmtId="167" fontId="10" fillId="0" borderId="0" xfId="0" applyNumberFormat="1" applyFont="1"/>
    <xf numFmtId="0" fontId="15" fillId="3" borderId="2" xfId="0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4" fontId="4" fillId="0" borderId="0" xfId="3" applyNumberFormat="1" applyFont="1" applyFill="1" applyAlignment="1">
      <alignment horizontal="center" vertical="center" wrapText="1"/>
    </xf>
    <xf numFmtId="4" fontId="7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0" fontId="15" fillId="3" borderId="18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vertical="center" wrapText="1"/>
    </xf>
    <xf numFmtId="0" fontId="15" fillId="3" borderId="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6" borderId="1" xfId="0" applyFill="1" applyBorder="1" applyAlignment="1">
      <alignment vertical="center" wrapText="1"/>
    </xf>
    <xf numFmtId="0" fontId="15" fillId="6" borderId="1" xfId="0" applyFont="1" applyFill="1" applyBorder="1" applyAlignment="1">
      <alignment vertical="center" wrapText="1"/>
    </xf>
    <xf numFmtId="4" fontId="15" fillId="6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 wrapText="1"/>
    </xf>
    <xf numFmtId="4" fontId="17" fillId="4" borderId="1" xfId="0" applyNumberFormat="1" applyFont="1" applyFill="1" applyBorder="1" applyAlignment="1">
      <alignment horizontal="center"/>
    </xf>
    <xf numFmtId="166" fontId="15" fillId="4" borderId="1" xfId="0" applyNumberFormat="1" applyFont="1" applyFill="1" applyBorder="1" applyAlignment="1">
      <alignment vertical="center" wrapText="1"/>
    </xf>
    <xf numFmtId="166" fontId="14" fillId="4" borderId="1" xfId="0" applyNumberFormat="1" applyFont="1" applyFill="1" applyBorder="1" applyAlignment="1">
      <alignment vertical="center" wrapText="1"/>
    </xf>
    <xf numFmtId="166" fontId="0" fillId="4" borderId="1" xfId="0" applyNumberFormat="1" applyFill="1" applyBorder="1" applyAlignment="1">
      <alignment vertical="center" wrapText="1"/>
    </xf>
    <xf numFmtId="0" fontId="15" fillId="5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center" wrapText="1"/>
    </xf>
    <xf numFmtId="4" fontId="15" fillId="5" borderId="1" xfId="0" applyNumberFormat="1" applyFont="1" applyFill="1" applyBorder="1" applyAlignment="1">
      <alignment horizontal="center" vertical="center" wrapText="1"/>
    </xf>
    <xf numFmtId="0" fontId="0" fillId="6" borderId="4" xfId="0" applyFill="1" applyBorder="1" applyAlignment="1">
      <alignment vertical="center" wrapText="1"/>
    </xf>
    <xf numFmtId="0" fontId="15" fillId="6" borderId="4" xfId="0" applyFont="1" applyFill="1" applyBorder="1" applyAlignment="1">
      <alignment horizontal="left" vertical="center" wrapText="1"/>
    </xf>
    <xf numFmtId="0" fontId="15" fillId="6" borderId="4" xfId="0" applyFont="1" applyFill="1" applyBorder="1" applyAlignment="1">
      <alignment vertical="center" wrapText="1"/>
    </xf>
    <xf numFmtId="4" fontId="15" fillId="6" borderId="4" xfId="0" applyNumberFormat="1" applyFont="1" applyFill="1" applyBorder="1" applyAlignment="1">
      <alignment horizontal="center" vertical="center" wrapText="1"/>
    </xf>
    <xf numFmtId="0" fontId="0" fillId="6" borderId="22" xfId="0" applyFill="1" applyBorder="1" applyAlignment="1">
      <alignment vertical="center" wrapText="1"/>
    </xf>
    <xf numFmtId="0" fontId="15" fillId="6" borderId="22" xfId="0" applyFont="1" applyFill="1" applyBorder="1" applyAlignment="1">
      <alignment horizontal="left" vertical="center" wrapText="1"/>
    </xf>
    <xf numFmtId="0" fontId="15" fillId="6" borderId="22" xfId="0" applyFont="1" applyFill="1" applyBorder="1" applyAlignment="1">
      <alignment vertical="center" wrapText="1"/>
    </xf>
    <xf numFmtId="0" fontId="15" fillId="6" borderId="22" xfId="0" applyFont="1" applyFill="1" applyBorder="1" applyAlignment="1">
      <alignment horizontal="center" vertical="center" wrapText="1"/>
    </xf>
    <xf numFmtId="4" fontId="15" fillId="6" borderId="22" xfId="0" applyNumberFormat="1" applyFont="1" applyFill="1" applyBorder="1" applyAlignment="1">
      <alignment horizontal="center" vertical="center" wrapText="1"/>
    </xf>
    <xf numFmtId="0" fontId="0" fillId="6" borderId="23" xfId="0" applyFill="1" applyBorder="1" applyAlignment="1">
      <alignment vertical="center" wrapText="1"/>
    </xf>
    <xf numFmtId="0" fontId="15" fillId="6" borderId="23" xfId="0" applyFont="1" applyFill="1" applyBorder="1" applyAlignment="1">
      <alignment horizontal="left" vertical="center" wrapText="1"/>
    </xf>
    <xf numFmtId="0" fontId="15" fillId="6" borderId="23" xfId="0" applyFont="1" applyFill="1" applyBorder="1" applyAlignment="1">
      <alignment vertical="center" wrapText="1"/>
    </xf>
    <xf numFmtId="0" fontId="15" fillId="6" borderId="23" xfId="0" applyFont="1" applyFill="1" applyBorder="1" applyAlignment="1">
      <alignment horizontal="center" vertical="center" wrapText="1"/>
    </xf>
    <xf numFmtId="4" fontId="15" fillId="6" borderId="23" xfId="0" applyNumberFormat="1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/>
    </xf>
    <xf numFmtId="4" fontId="15" fillId="6" borderId="23" xfId="0" applyNumberFormat="1" applyFont="1" applyFill="1" applyBorder="1" applyAlignment="1">
      <alignment horizontal="center" vertical="center"/>
    </xf>
    <xf numFmtId="0" fontId="15" fillId="6" borderId="23" xfId="0" applyFont="1" applyFill="1" applyBorder="1" applyAlignment="1">
      <alignment vertical="center"/>
    </xf>
    <xf numFmtId="0" fontId="15" fillId="3" borderId="23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vertical="center" wrapText="1"/>
    </xf>
    <xf numFmtId="0" fontId="15" fillId="4" borderId="3" xfId="0" applyFont="1" applyFill="1" applyBorder="1" applyAlignment="1">
      <alignment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vertical="center" wrapText="1"/>
    </xf>
    <xf numFmtId="0" fontId="15" fillId="4" borderId="22" xfId="0" applyFont="1" applyFill="1" applyBorder="1" applyAlignment="1">
      <alignment horizontal="center" vertical="center" wrapText="1"/>
    </xf>
    <xf numFmtId="4" fontId="15" fillId="4" borderId="22" xfId="0" applyNumberFormat="1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vertical="center" wrapText="1"/>
    </xf>
    <xf numFmtId="166" fontId="15" fillId="4" borderId="5" xfId="0" applyNumberFormat="1" applyFont="1" applyFill="1" applyBorder="1" applyAlignment="1">
      <alignment vertical="center" wrapText="1"/>
    </xf>
    <xf numFmtId="166" fontId="14" fillId="4" borderId="5" xfId="0" applyNumberFormat="1" applyFont="1" applyFill="1" applyBorder="1" applyAlignment="1">
      <alignment vertical="center" wrapText="1"/>
    </xf>
    <xf numFmtId="166" fontId="0" fillId="4" borderId="5" xfId="0" applyNumberFormat="1" applyFill="1" applyBorder="1" applyAlignment="1">
      <alignment vertical="center" wrapText="1"/>
    </xf>
    <xf numFmtId="0" fontId="15" fillId="8" borderId="22" xfId="0" applyFont="1" applyFill="1" applyBorder="1" applyAlignment="1">
      <alignment horizontal="left" vertical="center" wrapText="1"/>
    </xf>
    <xf numFmtId="0" fontId="15" fillId="8" borderId="22" xfId="0" applyFont="1" applyFill="1" applyBorder="1" applyAlignment="1">
      <alignment horizontal="center" vertical="center" wrapText="1"/>
    </xf>
    <xf numFmtId="4" fontId="17" fillId="4" borderId="5" xfId="0" applyNumberFormat="1" applyFont="1" applyFill="1" applyBorder="1" applyAlignment="1">
      <alignment horizontal="center"/>
    </xf>
    <xf numFmtId="4" fontId="15" fillId="8" borderId="23" xfId="0" applyNumberFormat="1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left" vertical="center" wrapText="1"/>
    </xf>
    <xf numFmtId="4" fontId="15" fillId="4" borderId="5" xfId="0" applyNumberFormat="1" applyFont="1" applyFill="1" applyBorder="1" applyAlignment="1">
      <alignment horizontal="center"/>
    </xf>
    <xf numFmtId="0" fontId="15" fillId="9" borderId="23" xfId="0" applyFont="1" applyFill="1" applyBorder="1" applyAlignment="1">
      <alignment vertical="center" wrapText="1"/>
    </xf>
    <xf numFmtId="0" fontId="0" fillId="9" borderId="23" xfId="0" applyFont="1" applyFill="1" applyBorder="1" applyAlignment="1">
      <alignment horizontal="center" vertical="center" wrapText="1"/>
    </xf>
    <xf numFmtId="0" fontId="0" fillId="9" borderId="23" xfId="0" applyFont="1" applyFill="1" applyBorder="1" applyAlignment="1">
      <alignment vertical="center" wrapText="1"/>
    </xf>
    <xf numFmtId="4" fontId="15" fillId="9" borderId="1" xfId="0" applyNumberFormat="1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5" borderId="22" xfId="0" applyFont="1" applyFill="1" applyBorder="1" applyAlignment="1">
      <alignment vertical="center" wrapText="1"/>
    </xf>
    <xf numFmtId="0" fontId="14" fillId="5" borderId="4" xfId="0" applyFont="1" applyFill="1" applyBorder="1" applyAlignment="1">
      <alignment horizontal="center" vertical="center" wrapText="1"/>
    </xf>
    <xf numFmtId="4" fontId="15" fillId="5" borderId="4" xfId="0" applyNumberFormat="1" applyFont="1" applyFill="1" applyBorder="1" applyAlignment="1">
      <alignment horizontal="center" vertical="center" wrapText="1"/>
    </xf>
    <xf numFmtId="0" fontId="15" fillId="5" borderId="22" xfId="0" applyFont="1" applyFill="1" applyBorder="1" applyAlignment="1">
      <alignment horizontal="center" vertical="center" wrapText="1"/>
    </xf>
    <xf numFmtId="4" fontId="15" fillId="5" borderId="22" xfId="0" applyNumberFormat="1" applyFont="1" applyFill="1" applyBorder="1" applyAlignment="1">
      <alignment horizontal="center" wrapText="1"/>
    </xf>
    <xf numFmtId="0" fontId="15" fillId="5" borderId="24" xfId="0" applyFont="1" applyFill="1" applyBorder="1" applyAlignment="1">
      <alignment vertical="center" wrapText="1"/>
    </xf>
    <xf numFmtId="0" fontId="15" fillId="5" borderId="23" xfId="0" applyFont="1" applyFill="1" applyBorder="1" applyAlignment="1">
      <alignment vertical="center" wrapText="1"/>
    </xf>
    <xf numFmtId="0" fontId="15" fillId="5" borderId="25" xfId="0" applyFont="1" applyFill="1" applyBorder="1" applyAlignment="1">
      <alignment vertical="center" wrapText="1"/>
    </xf>
    <xf numFmtId="0" fontId="14" fillId="5" borderId="5" xfId="0" applyFont="1" applyFill="1" applyBorder="1" applyAlignment="1">
      <alignment horizontal="center" vertical="center" wrapText="1"/>
    </xf>
    <xf numFmtId="4" fontId="15" fillId="5" borderId="5" xfId="0" applyNumberFormat="1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4" fontId="15" fillId="5" borderId="22" xfId="0" applyNumberFormat="1" applyFont="1" applyFill="1" applyBorder="1" applyAlignment="1">
      <alignment horizontal="center" vertical="center" wrapText="1"/>
    </xf>
    <xf numFmtId="4" fontId="15" fillId="5" borderId="25" xfId="0" applyNumberFormat="1" applyFont="1" applyFill="1" applyBorder="1" applyAlignment="1">
      <alignment horizontal="center" wrapText="1"/>
    </xf>
    <xf numFmtId="0" fontId="15" fillId="5" borderId="25" xfId="0" applyFont="1" applyFill="1" applyBorder="1" applyAlignment="1">
      <alignment horizontal="center" vertical="center" wrapText="1"/>
    </xf>
    <xf numFmtId="4" fontId="15" fillId="5" borderId="25" xfId="0" applyNumberFormat="1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vertical="center"/>
    </xf>
    <xf numFmtId="4" fontId="15" fillId="5" borderId="22" xfId="0" applyNumberFormat="1" applyFont="1" applyFill="1" applyBorder="1" applyAlignment="1">
      <alignment horizontal="center"/>
    </xf>
    <xf numFmtId="4" fontId="15" fillId="5" borderId="23" xfId="0" applyNumberFormat="1" applyFont="1" applyFill="1" applyBorder="1" applyAlignment="1">
      <alignment horizontal="center" wrapText="1"/>
    </xf>
    <xf numFmtId="0" fontId="3" fillId="3" borderId="1" xfId="2" applyFont="1" applyFill="1" applyBorder="1" applyAlignment="1">
      <alignment horizontal="center" vertical="center" wrapText="1"/>
    </xf>
    <xf numFmtId="0" fontId="4" fillId="0" borderId="0" xfId="3" applyFont="1" applyFill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left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25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vertical="center" wrapText="1"/>
    </xf>
    <xf numFmtId="0" fontId="15" fillId="10" borderId="1" xfId="0" applyFont="1" applyFill="1" applyBorder="1" applyAlignment="1">
      <alignment horizontal="left" vertical="center" wrapText="1"/>
    </xf>
    <xf numFmtId="0" fontId="15" fillId="10" borderId="1" xfId="0" applyFont="1" applyFill="1" applyBorder="1" applyAlignment="1">
      <alignment vertical="center" wrapText="1"/>
    </xf>
    <xf numFmtId="0" fontId="15" fillId="10" borderId="1" xfId="0" applyFont="1" applyFill="1" applyBorder="1" applyAlignment="1">
      <alignment horizontal="center" vertical="center" wrapText="1"/>
    </xf>
    <xf numFmtId="4" fontId="15" fillId="10" borderId="1" xfId="0" applyNumberFormat="1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vertical="center" wrapText="1"/>
    </xf>
    <xf numFmtId="0" fontId="0" fillId="10" borderId="1" xfId="0" applyFill="1" applyBorder="1" applyAlignment="1">
      <alignment vertical="center" wrapText="1"/>
    </xf>
    <xf numFmtId="0" fontId="8" fillId="10" borderId="22" xfId="0" applyFont="1" applyFill="1" applyBorder="1" applyAlignment="1">
      <alignment vertical="center" wrapText="1"/>
    </xf>
    <xf numFmtId="0" fontId="15" fillId="10" borderId="22" xfId="0" applyFont="1" applyFill="1" applyBorder="1" applyAlignment="1">
      <alignment horizontal="left" vertical="center" wrapText="1"/>
    </xf>
    <xf numFmtId="0" fontId="15" fillId="10" borderId="22" xfId="0" applyFont="1" applyFill="1" applyBorder="1" applyAlignment="1">
      <alignment vertical="center" wrapText="1"/>
    </xf>
    <xf numFmtId="0" fontId="15" fillId="10" borderId="22" xfId="0" applyFont="1" applyFill="1" applyBorder="1" applyAlignment="1">
      <alignment horizontal="center" vertical="center" wrapText="1"/>
    </xf>
    <xf numFmtId="4" fontId="15" fillId="10" borderId="22" xfId="0" applyNumberFormat="1" applyFont="1" applyFill="1" applyBorder="1" applyAlignment="1">
      <alignment horizontal="center" vertical="center"/>
    </xf>
    <xf numFmtId="0" fontId="14" fillId="10" borderId="22" xfId="0" applyFont="1" applyFill="1" applyBorder="1" applyAlignment="1">
      <alignment vertical="center" wrapText="1"/>
    </xf>
    <xf numFmtId="0" fontId="8" fillId="10" borderId="4" xfId="0" applyFont="1" applyFill="1" applyBorder="1" applyAlignment="1">
      <alignment vertical="center" wrapText="1"/>
    </xf>
    <xf numFmtId="0" fontId="15" fillId="10" borderId="4" xfId="0" applyFont="1" applyFill="1" applyBorder="1" applyAlignment="1">
      <alignment horizontal="left" vertical="center" wrapText="1"/>
    </xf>
    <xf numFmtId="0" fontId="15" fillId="10" borderId="4" xfId="0" applyFont="1" applyFill="1" applyBorder="1" applyAlignment="1">
      <alignment vertical="center" wrapText="1"/>
    </xf>
    <xf numFmtId="0" fontId="15" fillId="10" borderId="4" xfId="0" applyFont="1" applyFill="1" applyBorder="1" applyAlignment="1">
      <alignment horizontal="center" vertical="center" wrapText="1"/>
    </xf>
    <xf numFmtId="4" fontId="15" fillId="10" borderId="4" xfId="0" applyNumberFormat="1" applyFont="1" applyFill="1" applyBorder="1" applyAlignment="1">
      <alignment horizontal="center" vertical="center"/>
    </xf>
    <xf numFmtId="0" fontId="14" fillId="10" borderId="4" xfId="0" applyFont="1" applyFill="1" applyBorder="1" applyAlignment="1">
      <alignment vertical="center" wrapText="1"/>
    </xf>
    <xf numFmtId="0" fontId="0" fillId="10" borderId="4" xfId="0" applyFill="1" applyBorder="1" applyAlignment="1">
      <alignment vertical="center" wrapText="1"/>
    </xf>
    <xf numFmtId="166" fontId="15" fillId="10" borderId="22" xfId="0" applyNumberFormat="1" applyFont="1" applyFill="1" applyBorder="1" applyAlignment="1">
      <alignment vertical="center" wrapText="1"/>
    </xf>
    <xf numFmtId="0" fontId="8" fillId="10" borderId="23" xfId="0" applyFont="1" applyFill="1" applyBorder="1" applyAlignment="1">
      <alignment vertical="center" wrapText="1"/>
    </xf>
    <xf numFmtId="0" fontId="15" fillId="10" borderId="23" xfId="0" applyFont="1" applyFill="1" applyBorder="1" applyAlignment="1">
      <alignment vertical="center" wrapText="1"/>
    </xf>
    <xf numFmtId="0" fontId="15" fillId="10" borderId="23" xfId="0" applyFont="1" applyFill="1" applyBorder="1" applyAlignment="1">
      <alignment horizontal="center" vertical="center" wrapText="1"/>
    </xf>
    <xf numFmtId="4" fontId="15" fillId="10" borderId="23" xfId="0" applyNumberFormat="1" applyFont="1" applyFill="1" applyBorder="1" applyAlignment="1">
      <alignment horizontal="center" vertical="center"/>
    </xf>
    <xf numFmtId="0" fontId="15" fillId="10" borderId="23" xfId="0" applyFont="1" applyFill="1" applyBorder="1" applyAlignment="1">
      <alignment horizontal="left" vertical="center" wrapText="1"/>
    </xf>
    <xf numFmtId="9" fontId="15" fillId="10" borderId="23" xfId="0" applyNumberFormat="1" applyFont="1" applyFill="1" applyBorder="1" applyAlignment="1">
      <alignment horizontal="center" vertical="center" wrapText="1"/>
    </xf>
    <xf numFmtId="4" fontId="15" fillId="10" borderId="1" xfId="0" applyNumberFormat="1" applyFont="1" applyFill="1" applyBorder="1" applyAlignment="1">
      <alignment vertical="center"/>
    </xf>
    <xf numFmtId="0" fontId="16" fillId="10" borderId="4" xfId="0" applyFont="1" applyFill="1" applyBorder="1" applyAlignment="1">
      <alignment horizontal="center" vertical="center" wrapText="1"/>
    </xf>
    <xf numFmtId="4" fontId="15" fillId="10" borderId="4" xfId="0" applyNumberFormat="1" applyFont="1" applyFill="1" applyBorder="1" applyAlignment="1">
      <alignment vertical="center"/>
    </xf>
    <xf numFmtId="0" fontId="15" fillId="10" borderId="5" xfId="0" applyFont="1" applyFill="1" applyBorder="1" applyAlignment="1">
      <alignment vertical="center" wrapText="1"/>
    </xf>
    <xf numFmtId="0" fontId="15" fillId="10" borderId="25" xfId="0" applyFont="1" applyFill="1" applyBorder="1" applyAlignment="1">
      <alignment vertical="center" wrapText="1"/>
    </xf>
    <xf numFmtId="0" fontId="15" fillId="10" borderId="5" xfId="0" applyFont="1" applyFill="1" applyBorder="1" applyAlignment="1">
      <alignment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left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left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3" fontId="16" fillId="10" borderId="25" xfId="0" applyNumberFormat="1" applyFont="1" applyFill="1" applyBorder="1" applyAlignment="1">
      <alignment horizontal="center" vertical="center" wrapText="1"/>
    </xf>
    <xf numFmtId="4" fontId="15" fillId="10" borderId="25" xfId="0" applyNumberFormat="1" applyFont="1" applyFill="1" applyBorder="1" applyAlignment="1">
      <alignment horizontal="center" vertical="center"/>
    </xf>
    <xf numFmtId="0" fontId="15" fillId="10" borderId="24" xfId="0" applyFont="1" applyFill="1" applyBorder="1" applyAlignment="1">
      <alignment horizontal="center" vertical="center" wrapText="1"/>
    </xf>
    <xf numFmtId="4" fontId="15" fillId="10" borderId="24" xfId="0" applyNumberFormat="1" applyFont="1" applyFill="1" applyBorder="1" applyAlignment="1">
      <alignment horizontal="center" vertical="center"/>
    </xf>
    <xf numFmtId="4" fontId="15" fillId="6" borderId="25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4" fontId="15" fillId="6" borderId="3" xfId="0" applyNumberFormat="1" applyFont="1" applyFill="1" applyBorder="1" applyAlignment="1">
      <alignment horizontal="center" vertical="center" wrapText="1"/>
    </xf>
    <xf numFmtId="4" fontId="15" fillId="10" borderId="3" xfId="0" applyNumberFormat="1" applyFont="1" applyFill="1" applyBorder="1" applyAlignment="1">
      <alignment horizontal="center" vertical="center"/>
    </xf>
    <xf numFmtId="166" fontId="15" fillId="10" borderId="25" xfId="0" applyNumberFormat="1" applyFont="1" applyFill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vertical="center" wrapText="1"/>
    </xf>
    <xf numFmtId="4" fontId="15" fillId="10" borderId="22" xfId="0" applyNumberFormat="1" applyFont="1" applyFill="1" applyBorder="1" applyAlignment="1">
      <alignment vertical="center"/>
    </xf>
    <xf numFmtId="4" fontId="15" fillId="9" borderId="23" xfId="0" applyNumberFormat="1" applyFont="1" applyFill="1" applyBorder="1" applyAlignment="1">
      <alignment horizontal="center" vertical="center" wrapText="1"/>
    </xf>
    <xf numFmtId="4" fontId="15" fillId="10" borderId="5" xfId="0" applyNumberFormat="1" applyFont="1" applyFill="1" applyBorder="1" applyAlignment="1">
      <alignment horizontal="center" vertical="center"/>
    </xf>
    <xf numFmtId="166" fontId="15" fillId="10" borderId="5" xfId="0" applyNumberFormat="1" applyFont="1" applyFill="1" applyBorder="1" applyAlignment="1">
      <alignment vertical="center" wrapText="1"/>
    </xf>
    <xf numFmtId="4" fontId="15" fillId="5" borderId="12" xfId="0" applyNumberFormat="1" applyFont="1" applyFill="1" applyBorder="1" applyAlignment="1">
      <alignment horizontal="center" vertical="center" wrapText="1"/>
    </xf>
    <xf numFmtId="0" fontId="15" fillId="10" borderId="24" xfId="0" applyFont="1" applyFill="1" applyBorder="1" applyAlignment="1">
      <alignment vertical="center" wrapText="1"/>
    </xf>
    <xf numFmtId="0" fontId="15" fillId="10" borderId="25" xfId="0" applyFont="1" applyFill="1" applyBorder="1" applyAlignment="1">
      <alignment horizontal="center" vertical="center" wrapText="1"/>
    </xf>
    <xf numFmtId="4" fontId="15" fillId="10" borderId="5" xfId="0" applyNumberFormat="1" applyFont="1" applyFill="1" applyBorder="1" applyAlignment="1">
      <alignment vertical="center"/>
    </xf>
    <xf numFmtId="166" fontId="15" fillId="10" borderId="23" xfId="0" applyNumberFormat="1" applyFont="1" applyFill="1" applyBorder="1" applyAlignment="1">
      <alignment vertical="center" wrapText="1"/>
    </xf>
    <xf numFmtId="0" fontId="15" fillId="10" borderId="3" xfId="0" applyFont="1" applyFill="1" applyBorder="1" applyAlignment="1">
      <alignment vertical="center" wrapText="1"/>
    </xf>
    <xf numFmtId="0" fontId="15" fillId="10" borderId="3" xfId="0" applyFont="1" applyFill="1" applyBorder="1" applyAlignment="1">
      <alignment wrapText="1"/>
    </xf>
    <xf numFmtId="0" fontId="15" fillId="3" borderId="22" xfId="0" applyFont="1" applyFill="1" applyBorder="1" applyAlignment="1">
      <alignment horizontal="center" vertical="center"/>
    </xf>
    <xf numFmtId="0" fontId="15" fillId="10" borderId="22" xfId="0" applyFont="1" applyFill="1" applyBorder="1" applyAlignment="1">
      <alignment wrapText="1"/>
    </xf>
    <xf numFmtId="0" fontId="15" fillId="4" borderId="25" xfId="0" applyFont="1" applyFill="1" applyBorder="1" applyAlignment="1">
      <alignment vertical="center" wrapText="1"/>
    </xf>
    <xf numFmtId="0" fontId="15" fillId="4" borderId="25" xfId="0" applyFont="1" applyFill="1" applyBorder="1" applyAlignment="1">
      <alignment horizontal="center" vertical="center" wrapText="1"/>
    </xf>
    <xf numFmtId="4" fontId="15" fillId="4" borderId="25" xfId="0" applyNumberFormat="1" applyFont="1" applyFill="1" applyBorder="1" applyAlignment="1">
      <alignment horizontal="center" vertical="center" wrapText="1"/>
    </xf>
    <xf numFmtId="4" fontId="15" fillId="10" borderId="23" xfId="0" applyNumberFormat="1" applyFont="1" applyFill="1" applyBorder="1" applyAlignment="1">
      <alignment vertical="center"/>
    </xf>
    <xf numFmtId="0" fontId="8" fillId="10" borderId="5" xfId="0" applyFont="1" applyFill="1" applyBorder="1" applyAlignment="1">
      <alignment vertical="center" wrapText="1"/>
    </xf>
    <xf numFmtId="0" fontId="15" fillId="3" borderId="23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/>
    </xf>
    <xf numFmtId="0" fontId="14" fillId="5" borderId="25" xfId="0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vertical="center" wrapText="1"/>
    </xf>
    <xf numFmtId="4" fontId="15" fillId="5" borderId="24" xfId="0" applyNumberFormat="1" applyFont="1" applyFill="1" applyBorder="1" applyAlignment="1">
      <alignment horizontal="center" wrapText="1"/>
    </xf>
    <xf numFmtId="0" fontId="14" fillId="5" borderId="3" xfId="0" applyFont="1" applyFill="1" applyBorder="1" applyAlignment="1">
      <alignment horizontal="center" vertical="center" wrapText="1"/>
    </xf>
    <xf numFmtId="4" fontId="15" fillId="5" borderId="3" xfId="0" applyNumberFormat="1" applyFont="1" applyFill="1" applyBorder="1" applyAlignment="1">
      <alignment horizontal="center" vertical="center" wrapText="1"/>
    </xf>
    <xf numFmtId="4" fontId="15" fillId="5" borderId="14" xfId="0" applyNumberFormat="1" applyFont="1" applyFill="1" applyBorder="1" applyAlignment="1">
      <alignment horizontal="center" vertical="center" wrapText="1"/>
    </xf>
    <xf numFmtId="4" fontId="15" fillId="5" borderId="18" xfId="0" applyNumberFormat="1" applyFont="1" applyFill="1" applyBorder="1" applyAlignment="1">
      <alignment horizontal="center" vertical="center" wrapText="1"/>
    </xf>
    <xf numFmtId="4" fontId="15" fillId="5" borderId="22" xfId="0" applyNumberFormat="1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left" vertical="center" wrapText="1"/>
    </xf>
    <xf numFmtId="0" fontId="15" fillId="6" borderId="25" xfId="0" applyFont="1" applyFill="1" applyBorder="1" applyAlignment="1">
      <alignment horizontal="left" vertical="center" wrapText="1"/>
    </xf>
    <xf numFmtId="0" fontId="15" fillId="10" borderId="25" xfId="0" applyFont="1" applyFill="1" applyBorder="1" applyAlignment="1">
      <alignment horizontal="left" vertical="center" wrapText="1"/>
    </xf>
    <xf numFmtId="0" fontId="15" fillId="10" borderId="5" xfId="0" applyFont="1" applyFill="1" applyBorder="1" applyAlignment="1">
      <alignment horizontal="left" vertical="center" wrapText="1"/>
    </xf>
    <xf numFmtId="0" fontId="15" fillId="4" borderId="25" xfId="0" applyFont="1" applyFill="1" applyBorder="1" applyAlignment="1">
      <alignment horizontal="left" vertical="center" wrapText="1"/>
    </xf>
    <xf numFmtId="0" fontId="15" fillId="4" borderId="22" xfId="0" applyFont="1" applyFill="1" applyBorder="1" applyAlignment="1">
      <alignment horizontal="left" vertical="center" wrapText="1"/>
    </xf>
    <xf numFmtId="4" fontId="15" fillId="8" borderId="23" xfId="0" applyNumberFormat="1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0" fillId="9" borderId="2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4" fontId="15" fillId="5" borderId="1" xfId="0" applyNumberFormat="1" applyFont="1" applyFill="1" applyBorder="1" applyAlignment="1">
      <alignment horizontal="left" vertical="center" wrapText="1"/>
    </xf>
    <xf numFmtId="4" fontId="15" fillId="5" borderId="22" xfId="0" applyNumberFormat="1" applyFont="1" applyFill="1" applyBorder="1" applyAlignment="1">
      <alignment horizontal="left" vertical="center" wrapText="1"/>
    </xf>
    <xf numFmtId="4" fontId="15" fillId="5" borderId="24" xfId="0" applyNumberFormat="1" applyFont="1" applyFill="1" applyBorder="1" applyAlignment="1">
      <alignment horizontal="left" vertical="center" wrapText="1"/>
    </xf>
    <xf numFmtId="4" fontId="15" fillId="5" borderId="25" xfId="0" applyNumberFormat="1" applyFont="1" applyFill="1" applyBorder="1" applyAlignment="1">
      <alignment horizontal="left" vertical="center" wrapText="1"/>
    </xf>
    <xf numFmtId="4" fontId="15" fillId="5" borderId="4" xfId="0" applyNumberFormat="1" applyFont="1" applyFill="1" applyBorder="1" applyAlignment="1">
      <alignment horizontal="left" vertical="center" wrapText="1"/>
    </xf>
    <xf numFmtId="4" fontId="15" fillId="5" borderId="23" xfId="0" applyNumberFormat="1" applyFont="1" applyFill="1" applyBorder="1" applyAlignment="1">
      <alignment horizontal="left" vertical="center" wrapText="1"/>
    </xf>
    <xf numFmtId="4" fontId="15" fillId="10" borderId="4" xfId="0" applyNumberFormat="1" applyFont="1" applyFill="1" applyBorder="1" applyAlignment="1">
      <alignment horizontal="center" vertical="center" wrapText="1"/>
    </xf>
    <xf numFmtId="4" fontId="15" fillId="10" borderId="1" xfId="0" applyNumberFormat="1" applyFont="1" applyFill="1" applyBorder="1" applyAlignment="1">
      <alignment horizontal="center" vertical="center" wrapText="1"/>
    </xf>
    <xf numFmtId="4" fontId="15" fillId="10" borderId="22" xfId="0" applyNumberFormat="1" applyFont="1" applyFill="1" applyBorder="1" applyAlignment="1">
      <alignment horizontal="center" vertical="center" wrapText="1"/>
    </xf>
    <xf numFmtId="4" fontId="15" fillId="10" borderId="23" xfId="0" applyNumberFormat="1" applyFont="1" applyFill="1" applyBorder="1" applyAlignment="1">
      <alignment horizontal="center" vertical="center" wrapText="1"/>
    </xf>
    <xf numFmtId="4" fontId="15" fillId="10" borderId="3" xfId="0" applyNumberFormat="1" applyFont="1" applyFill="1" applyBorder="1" applyAlignment="1">
      <alignment horizontal="center" vertical="center" wrapText="1"/>
    </xf>
    <xf numFmtId="4" fontId="15" fillId="10" borderId="24" xfId="0" applyNumberFormat="1" applyFont="1" applyFill="1" applyBorder="1" applyAlignment="1">
      <alignment horizontal="center" vertical="center" wrapText="1"/>
    </xf>
    <xf numFmtId="4" fontId="15" fillId="10" borderId="5" xfId="0" applyNumberFormat="1" applyFont="1" applyFill="1" applyBorder="1" applyAlignment="1">
      <alignment horizontal="center" vertical="center" wrapText="1"/>
    </xf>
    <xf numFmtId="4" fontId="15" fillId="4" borderId="5" xfId="0" applyNumberFormat="1" applyFont="1" applyFill="1" applyBorder="1" applyAlignment="1">
      <alignment horizontal="center" vertical="center" wrapText="1"/>
    </xf>
    <xf numFmtId="4" fontId="15" fillId="4" borderId="3" xfId="0" applyNumberFormat="1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left" vertical="center" wrapText="1"/>
    </xf>
    <xf numFmtId="0" fontId="15" fillId="10" borderId="24" xfId="0" applyFont="1" applyFill="1" applyBorder="1" applyAlignment="1">
      <alignment horizontal="left" vertical="center" wrapText="1"/>
    </xf>
    <xf numFmtId="4" fontId="15" fillId="10" borderId="25" xfId="0" applyNumberFormat="1" applyFont="1" applyFill="1" applyBorder="1" applyAlignment="1">
      <alignment horizontal="center" vertical="center" wrapText="1"/>
    </xf>
    <xf numFmtId="0" fontId="15" fillId="6" borderId="2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3" borderId="1" xfId="2" applyFont="1" applyFill="1" applyBorder="1" applyAlignment="1">
      <alignment horizontal="center" vertical="center" wrapText="1"/>
    </xf>
    <xf numFmtId="0" fontId="4" fillId="0" borderId="0" xfId="3" applyFont="1" applyFill="1" applyAlignment="1">
      <alignment horizontal="center" vertical="center" wrapText="1"/>
    </xf>
    <xf numFmtId="3" fontId="3" fillId="3" borderId="1" xfId="2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vertical="center" wrapText="1"/>
    </xf>
    <xf numFmtId="0" fontId="0" fillId="0" borderId="12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6" xfId="2" applyFont="1" applyFill="1" applyBorder="1" applyAlignment="1">
      <alignment horizontal="center" vertical="center" wrapText="1"/>
    </xf>
    <xf numFmtId="0" fontId="5" fillId="3" borderId="17" xfId="2" applyFont="1" applyFill="1" applyBorder="1" applyAlignment="1">
      <alignment horizontal="center" vertical="center" wrapText="1"/>
    </xf>
    <xf numFmtId="4" fontId="5" fillId="3" borderId="8" xfId="2" applyNumberFormat="1" applyFont="1" applyFill="1" applyBorder="1" applyAlignment="1">
      <alignment horizontal="center" vertical="center" wrapText="1"/>
    </xf>
    <xf numFmtId="3" fontId="5" fillId="3" borderId="28" xfId="2" applyNumberFormat="1" applyFont="1" applyFill="1" applyBorder="1" applyAlignment="1">
      <alignment horizontal="center" vertical="center" wrapText="1"/>
    </xf>
    <xf numFmtId="3" fontId="5" fillId="3" borderId="29" xfId="2" applyNumberFormat="1" applyFont="1" applyFill="1" applyBorder="1" applyAlignment="1">
      <alignment horizontal="center" vertical="center" wrapText="1"/>
    </xf>
    <xf numFmtId="3" fontId="5" fillId="3" borderId="30" xfId="2" applyNumberFormat="1" applyFont="1" applyFill="1" applyBorder="1" applyAlignment="1">
      <alignment horizontal="center" vertical="center" wrapText="1"/>
    </xf>
  </cellXfs>
  <cellStyles count="6">
    <cellStyle name="Millares 2" xfId="1"/>
    <cellStyle name="Millares 3" xfId="5"/>
    <cellStyle name="Normal" xfId="0" builtinId="0"/>
    <cellStyle name="Normal 2" xfId="2"/>
    <cellStyle name="Normal 3" xfId="3"/>
    <cellStyle name="Porcentaje" xfId="4" builtinId="5"/>
  </cellStyles>
  <dxfs count="0"/>
  <tableStyles count="0" defaultTableStyle="TableStyleMedium9" defaultPivotStyle="PivotStyleLight16"/>
  <colors>
    <mruColors>
      <color rgb="FFEBD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"/>
  <sheetViews>
    <sheetView view="pageBreakPreview" zoomScale="80" zoomScaleNormal="100" zoomScaleSheetLayoutView="80" workbookViewId="0">
      <selection activeCell="D33" sqref="D33"/>
    </sheetView>
  </sheetViews>
  <sheetFormatPr baseColWidth="10" defaultColWidth="9.140625" defaultRowHeight="15" x14ac:dyDescent="0.25"/>
  <cols>
    <col min="1" max="1" width="14" customWidth="1"/>
    <col min="2" max="3" width="15.7109375" customWidth="1"/>
    <col min="4" max="4" width="14" customWidth="1"/>
    <col min="5" max="5" width="38.42578125" customWidth="1"/>
    <col min="6" max="6" width="24.85546875" bestFit="1" customWidth="1"/>
    <col min="7" max="7" width="15.42578125" bestFit="1" customWidth="1"/>
    <col min="8" max="8" width="16.28515625" customWidth="1"/>
    <col min="9" max="9" width="14.85546875" customWidth="1"/>
    <col min="10" max="10" width="12.42578125" customWidth="1"/>
    <col min="11" max="11" width="13" customWidth="1"/>
    <col min="12" max="12" width="13.7109375" customWidth="1"/>
    <col min="13" max="13" width="12.42578125" customWidth="1"/>
    <col min="14" max="14" width="14" customWidth="1"/>
    <col min="15" max="15" width="15.7109375" customWidth="1"/>
    <col min="16" max="16" width="13.28515625" customWidth="1"/>
    <col min="17" max="17" width="22.140625" customWidth="1"/>
    <col min="18" max="18" width="16" customWidth="1"/>
    <col min="19" max="19" width="11.42578125" customWidth="1"/>
    <col min="20" max="49" width="14.140625" customWidth="1"/>
    <col min="50" max="256" width="11.42578125" customWidth="1"/>
  </cols>
  <sheetData>
    <row r="1" spans="1:49" ht="18" customHeight="1" x14ac:dyDescent="0.25">
      <c r="A1" s="271"/>
      <c r="B1" s="271"/>
      <c r="C1" s="271"/>
      <c r="D1" s="271"/>
      <c r="E1" s="271"/>
      <c r="F1" s="271"/>
      <c r="G1" s="137"/>
      <c r="H1" s="13"/>
      <c r="I1" s="13"/>
      <c r="J1" s="13"/>
      <c r="K1" s="13"/>
      <c r="L1" s="13"/>
      <c r="M1" s="13"/>
      <c r="N1" s="13"/>
      <c r="O1" s="13"/>
      <c r="P1" s="13"/>
    </row>
    <row r="2" spans="1:49" ht="21" customHeight="1" x14ac:dyDescent="0.25">
      <c r="A2" s="264"/>
      <c r="B2" s="265"/>
      <c r="C2" s="276" t="s">
        <v>0</v>
      </c>
      <c r="D2" s="277"/>
      <c r="E2" s="278"/>
      <c r="F2" s="17" t="s">
        <v>1</v>
      </c>
      <c r="G2" s="15" t="s">
        <v>2</v>
      </c>
      <c r="H2" s="264"/>
      <c r="I2" s="273"/>
      <c r="J2" s="265"/>
      <c r="K2" s="276" t="s">
        <v>0</v>
      </c>
      <c r="L2" s="277"/>
      <c r="M2" s="277"/>
      <c r="N2" s="277"/>
      <c r="O2" s="277"/>
      <c r="P2" s="278"/>
      <c r="Q2" s="17" t="s">
        <v>1</v>
      </c>
      <c r="R2" s="15" t="s">
        <v>2</v>
      </c>
    </row>
    <row r="3" spans="1:49" ht="15" customHeight="1" x14ac:dyDescent="0.25">
      <c r="A3" s="266"/>
      <c r="B3" s="267"/>
      <c r="C3" s="279"/>
      <c r="D3" s="280"/>
      <c r="E3" s="281"/>
      <c r="F3" s="17" t="s">
        <v>3</v>
      </c>
      <c r="G3" s="15">
        <v>2</v>
      </c>
      <c r="H3" s="266"/>
      <c r="I3" s="274"/>
      <c r="J3" s="267"/>
      <c r="K3" s="279"/>
      <c r="L3" s="280"/>
      <c r="M3" s="280"/>
      <c r="N3" s="280"/>
      <c r="O3" s="280"/>
      <c r="P3" s="281"/>
      <c r="Q3" s="17" t="s">
        <v>3</v>
      </c>
      <c r="R3" s="15">
        <v>2</v>
      </c>
    </row>
    <row r="4" spans="1:49" ht="15" customHeight="1" x14ac:dyDescent="0.25">
      <c r="A4" s="266"/>
      <c r="B4" s="267"/>
      <c r="C4" s="279"/>
      <c r="D4" s="280"/>
      <c r="E4" s="281"/>
      <c r="F4" s="16" t="s">
        <v>4</v>
      </c>
      <c r="G4" s="19">
        <v>42586</v>
      </c>
      <c r="H4" s="266"/>
      <c r="I4" s="274"/>
      <c r="J4" s="267"/>
      <c r="K4" s="279"/>
      <c r="L4" s="280"/>
      <c r="M4" s="280"/>
      <c r="N4" s="280"/>
      <c r="O4" s="280"/>
      <c r="P4" s="281"/>
      <c r="Q4" s="16" t="s">
        <v>4</v>
      </c>
      <c r="R4" s="15" t="s">
        <v>5</v>
      </c>
    </row>
    <row r="5" spans="1:49" ht="27" customHeight="1" x14ac:dyDescent="0.25">
      <c r="A5" s="268"/>
      <c r="B5" s="269"/>
      <c r="C5" s="282"/>
      <c r="D5" s="283"/>
      <c r="E5" s="284"/>
      <c r="F5" s="17" t="s">
        <v>6</v>
      </c>
      <c r="G5" s="15" t="s">
        <v>7</v>
      </c>
      <c r="H5" s="268"/>
      <c r="I5" s="275"/>
      <c r="J5" s="269"/>
      <c r="K5" s="282"/>
      <c r="L5" s="283"/>
      <c r="M5" s="283"/>
      <c r="N5" s="283"/>
      <c r="O5" s="283"/>
      <c r="P5" s="284"/>
      <c r="Q5" s="17" t="s">
        <v>6</v>
      </c>
      <c r="R5" s="15" t="s">
        <v>7</v>
      </c>
    </row>
    <row r="6" spans="1:49" ht="13.5" customHeight="1" x14ac:dyDescent="0.35">
      <c r="A6" s="18"/>
      <c r="B6" s="18"/>
      <c r="C6" s="1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49" ht="21" x14ac:dyDescent="0.35">
      <c r="F7" s="14"/>
      <c r="G7" s="14"/>
      <c r="O7" s="14"/>
      <c r="P7" s="14"/>
    </row>
    <row r="8" spans="1:49" ht="29.25" customHeight="1" x14ac:dyDescent="0.25">
      <c r="A8" s="270" t="s">
        <v>8</v>
      </c>
      <c r="B8" s="270" t="s">
        <v>9</v>
      </c>
      <c r="C8" s="285" t="s">
        <v>10</v>
      </c>
      <c r="D8" s="287" t="s">
        <v>11</v>
      </c>
      <c r="E8" s="270" t="s">
        <v>12</v>
      </c>
      <c r="F8" s="270" t="s">
        <v>13</v>
      </c>
      <c r="G8" s="270"/>
      <c r="H8" s="270" t="s">
        <v>14</v>
      </c>
      <c r="I8" s="270" t="s">
        <v>15</v>
      </c>
      <c r="J8" s="270" t="s">
        <v>16</v>
      </c>
      <c r="K8" s="285" t="s">
        <v>17</v>
      </c>
      <c r="L8" s="270" t="s">
        <v>18</v>
      </c>
      <c r="M8" s="272" t="s">
        <v>19</v>
      </c>
      <c r="N8" s="272"/>
      <c r="O8" s="272"/>
      <c r="P8" s="272"/>
      <c r="Q8" s="272"/>
      <c r="R8" s="270" t="s">
        <v>20</v>
      </c>
    </row>
    <row r="9" spans="1:49" ht="33" customHeight="1" x14ac:dyDescent="0.25">
      <c r="A9" s="270"/>
      <c r="B9" s="270"/>
      <c r="C9" s="286"/>
      <c r="D9" s="287"/>
      <c r="E9" s="270"/>
      <c r="F9" s="270"/>
      <c r="G9" s="270"/>
      <c r="H9" s="270"/>
      <c r="I9" s="270"/>
      <c r="J9" s="270"/>
      <c r="K9" s="286"/>
      <c r="L9" s="270"/>
      <c r="M9" s="136" t="s">
        <v>21</v>
      </c>
      <c r="N9" s="136" t="s">
        <v>22</v>
      </c>
      <c r="O9" s="136" t="s">
        <v>23</v>
      </c>
      <c r="P9" s="136" t="s">
        <v>24</v>
      </c>
      <c r="Q9" s="136" t="s">
        <v>25</v>
      </c>
      <c r="R9" s="270"/>
      <c r="T9" s="9"/>
      <c r="U9" s="9"/>
      <c r="V9" s="9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30" customHeight="1" x14ac:dyDescent="0.25">
      <c r="A10" s="12"/>
      <c r="B10" s="2"/>
      <c r="C10" s="2"/>
      <c r="D10" s="3"/>
      <c r="E10" s="6"/>
      <c r="F10" s="263"/>
      <c r="G10" s="263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49" ht="30" customHeight="1" x14ac:dyDescent="0.25">
      <c r="A11" s="12"/>
      <c r="B11" s="12"/>
      <c r="C11" s="12"/>
      <c r="D11" s="4"/>
      <c r="E11" s="7"/>
      <c r="F11" s="262"/>
      <c r="G11" s="26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49" ht="30" customHeight="1" x14ac:dyDescent="0.25">
      <c r="A12" s="12"/>
      <c r="B12" s="12"/>
      <c r="C12" s="12"/>
      <c r="D12" s="4"/>
      <c r="E12" s="7"/>
      <c r="F12" s="262"/>
      <c r="G12" s="262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49" ht="30" customHeight="1" x14ac:dyDescent="0.25">
      <c r="A13" s="12"/>
      <c r="B13" s="12"/>
      <c r="C13" s="12"/>
      <c r="D13" s="4"/>
      <c r="E13" s="7"/>
      <c r="F13" s="263"/>
      <c r="G13" s="26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49" ht="30" customHeight="1" x14ac:dyDescent="0.25">
      <c r="A14" s="12"/>
      <c r="B14" s="12"/>
      <c r="C14" s="12"/>
      <c r="D14" s="4"/>
      <c r="E14" s="7"/>
      <c r="F14" s="262"/>
      <c r="G14" s="262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49" ht="30" customHeight="1" x14ac:dyDescent="0.25">
      <c r="A15" s="12"/>
      <c r="B15" s="12"/>
      <c r="C15" s="12"/>
      <c r="D15" s="4"/>
      <c r="E15" s="8"/>
      <c r="F15" s="263"/>
      <c r="G15" s="26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49" ht="30" customHeight="1" x14ac:dyDescent="0.25">
      <c r="A16" s="12"/>
      <c r="B16" s="12"/>
      <c r="C16" s="12"/>
      <c r="D16" s="4"/>
      <c r="E16" s="8"/>
      <c r="F16" s="262"/>
      <c r="G16" s="26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30" customHeight="1" x14ac:dyDescent="0.25">
      <c r="A17" s="12"/>
      <c r="B17" s="12"/>
      <c r="C17" s="12"/>
      <c r="D17" s="4"/>
      <c r="E17" s="8"/>
      <c r="F17" s="263"/>
      <c r="G17" s="26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30" customHeight="1" x14ac:dyDescent="0.25">
      <c r="A18" s="12"/>
      <c r="B18" s="12"/>
      <c r="C18" s="12"/>
      <c r="D18" s="4"/>
      <c r="E18" s="8"/>
      <c r="F18" s="262"/>
      <c r="G18" s="262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</sheetData>
  <sheetProtection insertRows="0"/>
  <mergeCells count="27">
    <mergeCell ref="R8:R9"/>
    <mergeCell ref="E8:E9"/>
    <mergeCell ref="H8:H9"/>
    <mergeCell ref="D8:D9"/>
    <mergeCell ref="C8:C9"/>
    <mergeCell ref="A1:F1"/>
    <mergeCell ref="M8:Q8"/>
    <mergeCell ref="L8:L9"/>
    <mergeCell ref="I8:I9"/>
    <mergeCell ref="J8:J9"/>
    <mergeCell ref="A8:A9"/>
    <mergeCell ref="H2:J5"/>
    <mergeCell ref="C2:E5"/>
    <mergeCell ref="K8:K9"/>
    <mergeCell ref="K2:P5"/>
    <mergeCell ref="F16:G16"/>
    <mergeCell ref="F17:G17"/>
    <mergeCell ref="F18:G18"/>
    <mergeCell ref="A2:B5"/>
    <mergeCell ref="F8:G9"/>
    <mergeCell ref="F10:G10"/>
    <mergeCell ref="F11:G11"/>
    <mergeCell ref="F12:G12"/>
    <mergeCell ref="F13:G13"/>
    <mergeCell ref="B8:B9"/>
    <mergeCell ref="F14:G14"/>
    <mergeCell ref="F15:G15"/>
  </mergeCells>
  <printOptions horizontalCentered="1"/>
  <pageMargins left="0.51181102362204722" right="0.43307086614173229" top="0.27559055118110237" bottom="0.27559055118110237" header="0.19685039370078741" footer="0.47244094488188981"/>
  <pageSetup paperSize="5" pageOrder="overThenDown" orientation="landscape" r:id="rId1"/>
  <headerFooter>
    <oddFooter xml:space="preserve">&amp;R&amp;P                           </oddFooter>
  </headerFooter>
  <colBreaks count="2" manualBreakCount="2">
    <brk id="7" max="24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33" sqref="C33"/>
    </sheetView>
  </sheetViews>
  <sheetFormatPr baseColWidth="10" defaultColWidth="9.140625" defaultRowHeight="15" x14ac:dyDescent="0.25"/>
  <cols>
    <col min="1" max="2" width="18.140625" customWidth="1"/>
    <col min="3" max="3" width="102.5703125" customWidth="1"/>
    <col min="4" max="256" width="11.42578125" customWidth="1"/>
  </cols>
  <sheetData>
    <row r="1" spans="1:3" x14ac:dyDescent="0.25">
      <c r="A1" s="288" t="s">
        <v>8</v>
      </c>
      <c r="B1" s="288"/>
      <c r="C1" s="5"/>
    </row>
    <row r="2" spans="1:3" x14ac:dyDescent="0.25">
      <c r="A2" s="288" t="s">
        <v>9</v>
      </c>
      <c r="B2" s="288"/>
      <c r="C2" s="5"/>
    </row>
    <row r="3" spans="1:3" x14ac:dyDescent="0.25">
      <c r="A3" s="288" t="s">
        <v>10</v>
      </c>
      <c r="B3" s="288"/>
      <c r="C3" s="5"/>
    </row>
    <row r="4" spans="1:3" x14ac:dyDescent="0.25">
      <c r="A4" s="289" t="s">
        <v>11</v>
      </c>
      <c r="B4" s="289"/>
      <c r="C4" s="5"/>
    </row>
    <row r="5" spans="1:3" x14ac:dyDescent="0.25">
      <c r="A5" s="270" t="s">
        <v>12</v>
      </c>
      <c r="B5" s="270"/>
      <c r="C5" s="5"/>
    </row>
    <row r="6" spans="1:3" x14ac:dyDescent="0.25">
      <c r="A6" s="270" t="s">
        <v>13</v>
      </c>
      <c r="B6" s="270"/>
      <c r="C6" s="5"/>
    </row>
    <row r="7" spans="1:3" x14ac:dyDescent="0.25">
      <c r="A7" s="270" t="s">
        <v>14</v>
      </c>
      <c r="B7" s="270"/>
      <c r="C7" s="5" t="s">
        <v>26</v>
      </c>
    </row>
    <row r="8" spans="1:3" ht="45" x14ac:dyDescent="0.25">
      <c r="A8" s="270" t="s">
        <v>15</v>
      </c>
      <c r="B8" s="270"/>
      <c r="C8" s="139" t="s">
        <v>27</v>
      </c>
    </row>
    <row r="9" spans="1:3" x14ac:dyDescent="0.25">
      <c r="A9" s="270" t="s">
        <v>16</v>
      </c>
      <c r="B9" s="270"/>
      <c r="C9" s="139"/>
    </row>
    <row r="10" spans="1:3" x14ac:dyDescent="0.25">
      <c r="A10" s="270" t="s">
        <v>17</v>
      </c>
      <c r="B10" s="270"/>
      <c r="C10" s="139"/>
    </row>
    <row r="11" spans="1:3" x14ac:dyDescent="0.25">
      <c r="A11" s="270" t="s">
        <v>18</v>
      </c>
      <c r="B11" s="270"/>
      <c r="C11" s="5" t="s">
        <v>28</v>
      </c>
    </row>
    <row r="12" spans="1:3" x14ac:dyDescent="0.25">
      <c r="A12" s="272" t="s">
        <v>29</v>
      </c>
      <c r="B12" s="138" t="s">
        <v>21</v>
      </c>
      <c r="C12" s="290" t="s">
        <v>30</v>
      </c>
    </row>
    <row r="13" spans="1:3" x14ac:dyDescent="0.25">
      <c r="A13" s="272"/>
      <c r="B13" s="138" t="s">
        <v>22</v>
      </c>
      <c r="C13" s="290"/>
    </row>
    <row r="14" spans="1:3" ht="22.5" x14ac:dyDescent="0.25">
      <c r="A14" s="272"/>
      <c r="B14" s="138" t="s">
        <v>31</v>
      </c>
      <c r="C14" s="290"/>
    </row>
    <row r="15" spans="1:3" x14ac:dyDescent="0.25">
      <c r="A15" s="272"/>
      <c r="B15" s="138" t="s">
        <v>24</v>
      </c>
      <c r="C15" s="290"/>
    </row>
    <row r="16" spans="1:3" ht="22.5" x14ac:dyDescent="0.25">
      <c r="A16" s="272"/>
      <c r="B16" s="138" t="s">
        <v>25</v>
      </c>
      <c r="C16" s="290"/>
    </row>
    <row r="17" spans="1:3" x14ac:dyDescent="0.25">
      <c r="A17" s="270" t="s">
        <v>20</v>
      </c>
      <c r="B17" s="270"/>
      <c r="C17" s="139" t="s">
        <v>32</v>
      </c>
    </row>
  </sheetData>
  <mergeCells count="14">
    <mergeCell ref="A8:B8"/>
    <mergeCell ref="A11:B11"/>
    <mergeCell ref="A12:A16"/>
    <mergeCell ref="C12:C16"/>
    <mergeCell ref="A17:B17"/>
    <mergeCell ref="A9:B9"/>
    <mergeCell ref="A10:B10"/>
    <mergeCell ref="A7:B7"/>
    <mergeCell ref="A3:B3"/>
    <mergeCell ref="A1:B1"/>
    <mergeCell ref="A2:B2"/>
    <mergeCell ref="A4:B4"/>
    <mergeCell ref="A5:B5"/>
    <mergeCell ref="A6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4"/>
  <sheetViews>
    <sheetView tabSelected="1" zoomScale="60" zoomScaleNormal="60" zoomScaleSheetLayoutView="80" workbookViewId="0">
      <pane ySplit="9" topLeftCell="A10" activePane="bottomLeft" state="frozen"/>
      <selection activeCell="F1" sqref="F1"/>
      <selection pane="bottomLeft" activeCell="D56" sqref="D56"/>
    </sheetView>
  </sheetViews>
  <sheetFormatPr baseColWidth="10" defaultColWidth="9.140625" defaultRowHeight="15" x14ac:dyDescent="0.25"/>
  <cols>
    <col min="1" max="1" width="20.85546875" style="49" customWidth="1"/>
    <col min="2" max="2" width="40.5703125" customWidth="1"/>
    <col min="3" max="3" width="27.85546875" customWidth="1"/>
    <col min="4" max="4" width="41.7109375" style="39" customWidth="1"/>
    <col min="5" max="5" width="64.5703125" customWidth="1"/>
    <col min="6" max="6" width="77.42578125" style="34" customWidth="1"/>
    <col min="7" max="7" width="25.140625" style="24" customWidth="1"/>
    <col min="8" max="8" width="29.7109375" style="56" customWidth="1"/>
    <col min="9" max="9" width="40.140625" style="24" customWidth="1"/>
    <col min="10" max="10" width="31.140625" style="24" customWidth="1"/>
    <col min="11" max="11" width="33.85546875" style="24" customWidth="1"/>
    <col min="12" max="12" width="18.5703125" style="24" customWidth="1"/>
    <col min="13" max="13" width="29.85546875" style="24" customWidth="1"/>
    <col min="14" max="14" width="29.85546875" style="1" customWidth="1"/>
    <col min="15" max="15" width="40.28515625" style="18" customWidth="1"/>
    <col min="16" max="16" width="11.42578125" customWidth="1"/>
    <col min="17" max="17" width="27.85546875" customWidth="1"/>
    <col min="18" max="46" width="14.140625" customWidth="1"/>
    <col min="47" max="258" width="11.42578125" customWidth="1"/>
  </cols>
  <sheetData>
    <row r="1" spans="1:46" ht="18" customHeight="1" x14ac:dyDescent="0.25">
      <c r="B1" s="271"/>
      <c r="C1" s="271"/>
      <c r="D1" s="271"/>
      <c r="E1" s="271"/>
      <c r="F1" s="271"/>
      <c r="G1" s="271"/>
      <c r="H1" s="37"/>
      <c r="I1" s="13"/>
      <c r="J1" s="13"/>
      <c r="K1" s="13"/>
      <c r="L1" s="13"/>
    </row>
    <row r="2" spans="1:46" ht="21" customHeight="1" x14ac:dyDescent="0.25">
      <c r="B2" s="299"/>
      <c r="C2" s="300"/>
      <c r="D2" s="276" t="s">
        <v>377</v>
      </c>
      <c r="E2" s="277"/>
      <c r="F2" s="277"/>
      <c r="G2" s="277"/>
      <c r="H2" s="277"/>
      <c r="I2" s="277"/>
      <c r="J2" s="277"/>
      <c r="K2" s="278"/>
      <c r="L2" s="291" t="s">
        <v>1</v>
      </c>
      <c r="M2" s="292"/>
      <c r="N2" s="293"/>
      <c r="O2" s="195" t="s">
        <v>2</v>
      </c>
    </row>
    <row r="3" spans="1:46" x14ac:dyDescent="0.25">
      <c r="B3" s="301"/>
      <c r="C3" s="302"/>
      <c r="D3" s="279"/>
      <c r="E3" s="280"/>
      <c r="F3" s="280"/>
      <c r="G3" s="280"/>
      <c r="H3" s="280"/>
      <c r="I3" s="280"/>
      <c r="J3" s="280"/>
      <c r="K3" s="281"/>
      <c r="L3" s="291" t="s">
        <v>3</v>
      </c>
      <c r="M3" s="292"/>
      <c r="N3" s="293"/>
      <c r="O3" s="195">
        <v>2</v>
      </c>
    </row>
    <row r="4" spans="1:46" ht="15" customHeight="1" x14ac:dyDescent="0.25">
      <c r="B4" s="301"/>
      <c r="C4" s="302"/>
      <c r="D4" s="279"/>
      <c r="E4" s="280"/>
      <c r="F4" s="280"/>
      <c r="G4" s="280"/>
      <c r="H4" s="280"/>
      <c r="I4" s="280"/>
      <c r="J4" s="280"/>
      <c r="K4" s="281"/>
      <c r="L4" s="291" t="s">
        <v>4</v>
      </c>
      <c r="M4" s="292"/>
      <c r="N4" s="293"/>
      <c r="O4" s="196">
        <v>42586</v>
      </c>
    </row>
    <row r="5" spans="1:46" ht="27" customHeight="1" x14ac:dyDescent="0.25">
      <c r="B5" s="303"/>
      <c r="C5" s="304"/>
      <c r="D5" s="282"/>
      <c r="E5" s="283"/>
      <c r="F5" s="283"/>
      <c r="G5" s="283"/>
      <c r="H5" s="283"/>
      <c r="I5" s="283"/>
      <c r="J5" s="283"/>
      <c r="K5" s="284"/>
      <c r="L5" s="291" t="s">
        <v>6</v>
      </c>
      <c r="M5" s="292"/>
      <c r="N5" s="293"/>
      <c r="O5" s="195" t="s">
        <v>33</v>
      </c>
    </row>
    <row r="6" spans="1:46" ht="13.5" customHeight="1" x14ac:dyDescent="0.35">
      <c r="B6" s="18"/>
      <c r="C6" s="18"/>
      <c r="E6" s="14"/>
      <c r="F6" s="14"/>
      <c r="G6" s="22"/>
      <c r="I6" s="22"/>
      <c r="J6" s="22"/>
      <c r="K6" s="22"/>
      <c r="L6" s="22"/>
    </row>
    <row r="7" spans="1:46" ht="21.75" thickBot="1" x14ac:dyDescent="0.4">
      <c r="G7" s="22"/>
      <c r="H7" s="38"/>
      <c r="K7" s="29"/>
      <c r="L7" s="22"/>
    </row>
    <row r="8" spans="1:46" ht="70.5" customHeight="1" thickTop="1" thickBot="1" x14ac:dyDescent="0.3">
      <c r="A8" s="295" t="s">
        <v>34</v>
      </c>
      <c r="B8" s="295" t="s">
        <v>8</v>
      </c>
      <c r="C8" s="295" t="s">
        <v>9</v>
      </c>
      <c r="D8" s="305" t="s">
        <v>11</v>
      </c>
      <c r="E8" s="295" t="s">
        <v>35</v>
      </c>
      <c r="F8" s="307" t="s">
        <v>36</v>
      </c>
      <c r="G8" s="295" t="s">
        <v>37</v>
      </c>
      <c r="H8" s="309" t="s">
        <v>38</v>
      </c>
      <c r="I8" s="310" t="s">
        <v>19</v>
      </c>
      <c r="J8" s="311"/>
      <c r="K8" s="311"/>
      <c r="L8" s="311"/>
      <c r="M8" s="311"/>
      <c r="N8" s="312"/>
      <c r="O8" s="298" t="s">
        <v>39</v>
      </c>
    </row>
    <row r="9" spans="1:46" ht="61.5" customHeight="1" thickTop="1" thickBot="1" x14ac:dyDescent="0.3">
      <c r="A9" s="295"/>
      <c r="B9" s="295"/>
      <c r="C9" s="295"/>
      <c r="D9" s="306"/>
      <c r="E9" s="295"/>
      <c r="F9" s="308"/>
      <c r="G9" s="295"/>
      <c r="H9" s="309"/>
      <c r="I9" s="141" t="s">
        <v>21</v>
      </c>
      <c r="J9" s="141" t="s">
        <v>22</v>
      </c>
      <c r="K9" s="141" t="s">
        <v>23</v>
      </c>
      <c r="L9" s="141" t="s">
        <v>24</v>
      </c>
      <c r="M9" s="141" t="s">
        <v>40</v>
      </c>
      <c r="N9" s="182" t="s">
        <v>343</v>
      </c>
      <c r="O9" s="298"/>
      <c r="Q9" s="31"/>
      <c r="R9" s="9"/>
      <c r="S9" s="9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84" customHeight="1" thickTop="1" x14ac:dyDescent="0.25">
      <c r="A10" s="32">
        <v>311</v>
      </c>
      <c r="B10" s="32" t="s">
        <v>41</v>
      </c>
      <c r="C10" s="57" t="s">
        <v>42</v>
      </c>
      <c r="D10" s="142" t="s">
        <v>43</v>
      </c>
      <c r="E10" s="58" t="s">
        <v>44</v>
      </c>
      <c r="F10" s="58" t="s">
        <v>45</v>
      </c>
      <c r="G10" s="144">
        <v>6</v>
      </c>
      <c r="H10" s="59">
        <v>838064036</v>
      </c>
      <c r="I10" s="59">
        <v>838064036</v>
      </c>
      <c r="J10" s="59"/>
      <c r="K10" s="59"/>
      <c r="L10" s="59"/>
      <c r="M10" s="59"/>
      <c r="N10" s="59">
        <f>I10+J10+K10+L10+M10</f>
        <v>838064036</v>
      </c>
      <c r="O10" s="183" t="s">
        <v>46</v>
      </c>
    </row>
    <row r="11" spans="1:46" ht="84" customHeight="1" x14ac:dyDescent="0.25">
      <c r="A11" s="32">
        <v>311</v>
      </c>
      <c r="B11" s="32" t="s">
        <v>41</v>
      </c>
      <c r="C11" s="57" t="s">
        <v>42</v>
      </c>
      <c r="D11" s="142" t="s">
        <v>43</v>
      </c>
      <c r="E11" s="58" t="s">
        <v>44</v>
      </c>
      <c r="F11" s="58" t="s">
        <v>47</v>
      </c>
      <c r="G11" s="144">
        <v>6</v>
      </c>
      <c r="H11" s="59">
        <v>474230769</v>
      </c>
      <c r="I11" s="59">
        <v>474230769</v>
      </c>
      <c r="J11" s="59"/>
      <c r="K11" s="59"/>
      <c r="L11" s="59"/>
      <c r="M11" s="59"/>
      <c r="N11" s="59">
        <f t="shared" ref="N11:N34" si="0">I11+J11+K11+L11+M11</f>
        <v>474230769</v>
      </c>
      <c r="O11" s="183" t="s">
        <v>46</v>
      </c>
    </row>
    <row r="12" spans="1:46" ht="84" customHeight="1" x14ac:dyDescent="0.25">
      <c r="A12" s="32">
        <v>311</v>
      </c>
      <c r="B12" s="32" t="s">
        <v>41</v>
      </c>
      <c r="C12" s="57" t="s">
        <v>42</v>
      </c>
      <c r="D12" s="142" t="s">
        <v>43</v>
      </c>
      <c r="E12" s="58" t="s">
        <v>44</v>
      </c>
      <c r="F12" s="58" t="s">
        <v>48</v>
      </c>
      <c r="G12" s="145">
        <v>6</v>
      </c>
      <c r="H12" s="59">
        <v>296967225.75</v>
      </c>
      <c r="I12" s="59">
        <v>296967225.75</v>
      </c>
      <c r="J12" s="59"/>
      <c r="K12" s="59"/>
      <c r="L12" s="59"/>
      <c r="M12" s="59"/>
      <c r="N12" s="59">
        <f t="shared" si="0"/>
        <v>296967225.75</v>
      </c>
      <c r="O12" s="183" t="s">
        <v>46</v>
      </c>
    </row>
    <row r="13" spans="1:46" ht="84" customHeight="1" x14ac:dyDescent="0.25">
      <c r="A13" s="32">
        <v>311</v>
      </c>
      <c r="B13" s="32" t="s">
        <v>41</v>
      </c>
      <c r="C13" s="57" t="s">
        <v>42</v>
      </c>
      <c r="D13" s="181" t="s">
        <v>43</v>
      </c>
      <c r="E13" s="58" t="s">
        <v>44</v>
      </c>
      <c r="F13" s="58" t="s">
        <v>49</v>
      </c>
      <c r="G13" s="180">
        <v>6</v>
      </c>
      <c r="H13" s="59">
        <v>4641555558.3699999</v>
      </c>
      <c r="I13" s="59"/>
      <c r="J13" s="59"/>
      <c r="K13" s="59">
        <v>4641555558.3699999</v>
      </c>
      <c r="L13" s="59"/>
      <c r="M13" s="59"/>
      <c r="N13" s="59">
        <f t="shared" si="0"/>
        <v>4641555558.3699999</v>
      </c>
      <c r="O13" s="183" t="s">
        <v>46</v>
      </c>
    </row>
    <row r="14" spans="1:46" ht="84" customHeight="1" x14ac:dyDescent="0.25">
      <c r="A14" s="32">
        <v>311</v>
      </c>
      <c r="B14" s="32" t="s">
        <v>41</v>
      </c>
      <c r="C14" s="57" t="s">
        <v>42</v>
      </c>
      <c r="D14" s="181" t="s">
        <v>43</v>
      </c>
      <c r="E14" s="58" t="s">
        <v>44</v>
      </c>
      <c r="F14" s="58" t="s">
        <v>338</v>
      </c>
      <c r="G14" s="180">
        <v>6</v>
      </c>
      <c r="H14" s="59">
        <v>4880466770</v>
      </c>
      <c r="I14" s="59"/>
      <c r="J14" s="59">
        <v>4880466770</v>
      </c>
      <c r="K14" s="59"/>
      <c r="L14" s="59"/>
      <c r="M14" s="59"/>
      <c r="N14" s="59">
        <f t="shared" si="0"/>
        <v>4880466770</v>
      </c>
      <c r="O14" s="183" t="s">
        <v>46</v>
      </c>
    </row>
    <row r="15" spans="1:46" ht="84" customHeight="1" x14ac:dyDescent="0.25">
      <c r="A15" s="32">
        <v>311</v>
      </c>
      <c r="B15" s="32" t="s">
        <v>41</v>
      </c>
      <c r="C15" s="57" t="s">
        <v>42</v>
      </c>
      <c r="D15" s="181" t="s">
        <v>43</v>
      </c>
      <c r="E15" s="58" t="s">
        <v>44</v>
      </c>
      <c r="F15" s="58" t="s">
        <v>351</v>
      </c>
      <c r="G15" s="180">
        <v>6</v>
      </c>
      <c r="H15" s="59">
        <v>3975611584.3499999</v>
      </c>
      <c r="I15" s="59"/>
      <c r="J15" s="59">
        <v>3975611584.3499999</v>
      </c>
      <c r="K15" s="59"/>
      <c r="L15" s="59"/>
      <c r="M15" s="59"/>
      <c r="N15" s="59">
        <f t="shared" si="0"/>
        <v>3975611584.3499999</v>
      </c>
      <c r="O15" s="183" t="s">
        <v>46</v>
      </c>
    </row>
    <row r="16" spans="1:46" ht="65.25" customHeight="1" thickBot="1" x14ac:dyDescent="0.3">
      <c r="A16" s="41">
        <v>311</v>
      </c>
      <c r="B16" s="41" t="s">
        <v>41</v>
      </c>
      <c r="C16" s="76" t="s">
        <v>42</v>
      </c>
      <c r="D16" s="77" t="s">
        <v>43</v>
      </c>
      <c r="E16" s="78" t="s">
        <v>44</v>
      </c>
      <c r="F16" s="58" t="s">
        <v>339</v>
      </c>
      <c r="G16" s="146">
        <v>6</v>
      </c>
      <c r="H16" s="59">
        <v>3716442037</v>
      </c>
      <c r="I16" s="80"/>
      <c r="J16" s="80">
        <v>3716442037</v>
      </c>
      <c r="K16" s="80"/>
      <c r="L16" s="80"/>
      <c r="M16" s="80"/>
      <c r="N16" s="80">
        <f t="shared" si="0"/>
        <v>3716442037</v>
      </c>
      <c r="O16" s="77" t="s">
        <v>46</v>
      </c>
      <c r="Q16" s="30"/>
    </row>
    <row r="17" spans="1:15" ht="102" customHeight="1" thickBot="1" x14ac:dyDescent="0.3">
      <c r="A17" s="42">
        <v>312</v>
      </c>
      <c r="B17" s="42" t="s">
        <v>41</v>
      </c>
      <c r="C17" s="81" t="s">
        <v>42</v>
      </c>
      <c r="D17" s="82" t="s">
        <v>43</v>
      </c>
      <c r="E17" s="82" t="s">
        <v>50</v>
      </c>
      <c r="F17" s="83" t="s">
        <v>51</v>
      </c>
      <c r="G17" s="84">
        <v>1</v>
      </c>
      <c r="H17" s="85">
        <v>4944948136.3400002</v>
      </c>
      <c r="I17" s="190">
        <v>4944948136.3400002</v>
      </c>
      <c r="J17" s="85"/>
      <c r="K17" s="85"/>
      <c r="L17" s="85"/>
      <c r="M17" s="85"/>
      <c r="N17" s="85">
        <f t="shared" si="0"/>
        <v>4944948136.3400002</v>
      </c>
      <c r="O17" s="82" t="s">
        <v>46</v>
      </c>
    </row>
    <row r="18" spans="1:15" ht="84.75" customHeight="1" x14ac:dyDescent="0.25">
      <c r="A18" s="45">
        <v>313</v>
      </c>
      <c r="B18" s="45" t="s">
        <v>41</v>
      </c>
      <c r="C18" s="72" t="s">
        <v>42</v>
      </c>
      <c r="D18" s="73" t="s">
        <v>52</v>
      </c>
      <c r="E18" s="73" t="s">
        <v>53</v>
      </c>
      <c r="F18" s="74" t="s">
        <v>54</v>
      </c>
      <c r="G18" s="143">
        <v>3</v>
      </c>
      <c r="H18" s="75">
        <v>2000000000</v>
      </c>
      <c r="I18" s="75">
        <v>2000000000</v>
      </c>
      <c r="J18" s="75"/>
      <c r="K18" s="75"/>
      <c r="L18" s="75"/>
      <c r="M18" s="75"/>
      <c r="N18" s="75">
        <f t="shared" si="0"/>
        <v>2000000000</v>
      </c>
      <c r="O18" s="73" t="s">
        <v>46</v>
      </c>
    </row>
    <row r="19" spans="1:15" ht="84.75" customHeight="1" x14ac:dyDescent="0.25">
      <c r="A19" s="45">
        <v>313</v>
      </c>
      <c r="B19" s="45" t="s">
        <v>41</v>
      </c>
      <c r="C19" s="72" t="s">
        <v>42</v>
      </c>
      <c r="D19" s="73" t="s">
        <v>52</v>
      </c>
      <c r="E19" s="73" t="s">
        <v>53</v>
      </c>
      <c r="F19" s="74" t="s">
        <v>55</v>
      </c>
      <c r="G19" s="184">
        <v>3</v>
      </c>
      <c r="H19" s="75">
        <v>3700000000</v>
      </c>
      <c r="I19" s="75"/>
      <c r="J19" s="75"/>
      <c r="K19" s="75">
        <v>3700000000</v>
      </c>
      <c r="L19" s="75"/>
      <c r="M19" s="75"/>
      <c r="N19" s="59">
        <f t="shared" si="0"/>
        <v>3700000000</v>
      </c>
      <c r="O19" s="73" t="s">
        <v>46</v>
      </c>
    </row>
    <row r="20" spans="1:15" ht="91.5" customHeight="1" thickBot="1" x14ac:dyDescent="0.3">
      <c r="A20" s="41">
        <v>313</v>
      </c>
      <c r="B20" s="41" t="s">
        <v>41</v>
      </c>
      <c r="C20" s="76" t="s">
        <v>42</v>
      </c>
      <c r="D20" s="77" t="s">
        <v>52</v>
      </c>
      <c r="E20" s="77" t="s">
        <v>53</v>
      </c>
      <c r="F20" s="201" t="s">
        <v>340</v>
      </c>
      <c r="G20" s="79">
        <v>3</v>
      </c>
      <c r="H20" s="80">
        <v>5150000000</v>
      </c>
      <c r="I20" s="80"/>
      <c r="J20" s="80">
        <v>5150000000</v>
      </c>
      <c r="K20" s="80"/>
      <c r="L20" s="80"/>
      <c r="M20" s="80"/>
      <c r="N20" s="80">
        <f t="shared" si="0"/>
        <v>5150000000</v>
      </c>
      <c r="O20" s="77" t="s">
        <v>46</v>
      </c>
    </row>
    <row r="21" spans="1:15" ht="89.25" customHeight="1" x14ac:dyDescent="0.25">
      <c r="A21" s="45">
        <v>314</v>
      </c>
      <c r="B21" s="45" t="s">
        <v>41</v>
      </c>
      <c r="C21" s="72" t="s">
        <v>42</v>
      </c>
      <c r="D21" s="73" t="s">
        <v>52</v>
      </c>
      <c r="E21" s="74" t="s">
        <v>56</v>
      </c>
      <c r="F21" s="261" t="s">
        <v>57</v>
      </c>
      <c r="G21" s="143">
        <v>3</v>
      </c>
      <c r="H21" s="75">
        <v>152414080.63999999</v>
      </c>
      <c r="I21" s="75">
        <v>152414080.63999999</v>
      </c>
      <c r="J21" s="75"/>
      <c r="K21" s="75"/>
      <c r="L21" s="75"/>
      <c r="M21" s="75"/>
      <c r="N21" s="75">
        <f t="shared" si="0"/>
        <v>152414080.63999999</v>
      </c>
      <c r="O21" s="73" t="s">
        <v>46</v>
      </c>
    </row>
    <row r="22" spans="1:15" ht="84.75" customHeight="1" x14ac:dyDescent="0.25">
      <c r="A22" s="45">
        <v>314</v>
      </c>
      <c r="B22" s="45" t="s">
        <v>41</v>
      </c>
      <c r="C22" s="72" t="s">
        <v>42</v>
      </c>
      <c r="D22" s="73" t="s">
        <v>52</v>
      </c>
      <c r="E22" s="73" t="s">
        <v>56</v>
      </c>
      <c r="F22" s="74" t="s">
        <v>58</v>
      </c>
      <c r="G22" s="184">
        <v>3</v>
      </c>
      <c r="H22" s="75">
        <v>5984282811.1800003</v>
      </c>
      <c r="I22" s="75"/>
      <c r="J22" s="75"/>
      <c r="K22" s="75">
        <v>5984282811.1800003</v>
      </c>
      <c r="L22" s="75"/>
      <c r="M22" s="75"/>
      <c r="N22" s="59">
        <f t="shared" si="0"/>
        <v>5984282811.1800003</v>
      </c>
      <c r="O22" s="73" t="s">
        <v>46</v>
      </c>
    </row>
    <row r="23" spans="1:15" ht="91.5" customHeight="1" thickBot="1" x14ac:dyDescent="0.3">
      <c r="A23" s="41">
        <v>314</v>
      </c>
      <c r="B23" s="41" t="s">
        <v>41</v>
      </c>
      <c r="C23" s="76" t="s">
        <v>42</v>
      </c>
      <c r="D23" s="77" t="s">
        <v>52</v>
      </c>
      <c r="E23" s="77" t="s">
        <v>56</v>
      </c>
      <c r="F23" s="201" t="s">
        <v>341</v>
      </c>
      <c r="G23" s="79">
        <v>3</v>
      </c>
      <c r="H23" s="80">
        <v>1443642059.0599999</v>
      </c>
      <c r="I23" s="80"/>
      <c r="J23" s="80">
        <v>1443642059.0599999</v>
      </c>
      <c r="K23" s="80"/>
      <c r="L23" s="80"/>
      <c r="M23" s="80"/>
      <c r="N23" s="80">
        <f t="shared" si="0"/>
        <v>1443642059.0599999</v>
      </c>
      <c r="O23" s="77" t="s">
        <v>46</v>
      </c>
    </row>
    <row r="24" spans="1:15" ht="113.25" customHeight="1" x14ac:dyDescent="0.25">
      <c r="A24" s="43">
        <v>315</v>
      </c>
      <c r="B24" s="86" t="s">
        <v>41</v>
      </c>
      <c r="C24" s="72" t="s">
        <v>42</v>
      </c>
      <c r="D24" s="73" t="s">
        <v>59</v>
      </c>
      <c r="E24" s="74" t="s">
        <v>60</v>
      </c>
      <c r="F24" s="261" t="s">
        <v>61</v>
      </c>
      <c r="G24" s="143">
        <v>85</v>
      </c>
      <c r="H24" s="75">
        <v>317754931.55250001</v>
      </c>
      <c r="I24" s="75">
        <v>317754931.55250001</v>
      </c>
      <c r="J24" s="59"/>
      <c r="K24" s="59"/>
      <c r="L24" s="59"/>
      <c r="M24" s="59"/>
      <c r="N24" s="75">
        <f t="shared" si="0"/>
        <v>317754931.55250001</v>
      </c>
      <c r="O24" s="183" t="s">
        <v>46</v>
      </c>
    </row>
    <row r="25" spans="1:15" ht="73.5" customHeight="1" x14ac:dyDescent="0.25">
      <c r="A25" s="32">
        <v>315</v>
      </c>
      <c r="B25" s="50" t="s">
        <v>41</v>
      </c>
      <c r="C25" s="57" t="s">
        <v>42</v>
      </c>
      <c r="D25" s="142" t="s">
        <v>59</v>
      </c>
      <c r="E25" s="58" t="s">
        <v>60</v>
      </c>
      <c r="F25" s="58" t="s">
        <v>62</v>
      </c>
      <c r="G25" s="144">
        <v>85</v>
      </c>
      <c r="H25" s="59">
        <v>298820246.85000002</v>
      </c>
      <c r="I25" s="59">
        <v>298820246.85000002</v>
      </c>
      <c r="J25" s="59"/>
      <c r="K25" s="59"/>
      <c r="L25" s="59"/>
      <c r="M25" s="59"/>
      <c r="N25" s="59">
        <f t="shared" si="0"/>
        <v>298820246.85000002</v>
      </c>
      <c r="O25" s="183" t="s">
        <v>46</v>
      </c>
    </row>
    <row r="26" spans="1:15" ht="73.5" customHeight="1" x14ac:dyDescent="0.25">
      <c r="A26" s="32">
        <v>315</v>
      </c>
      <c r="B26" s="50" t="s">
        <v>41</v>
      </c>
      <c r="C26" s="57" t="s">
        <v>42</v>
      </c>
      <c r="D26" s="183" t="s">
        <v>59</v>
      </c>
      <c r="E26" s="58" t="s">
        <v>60</v>
      </c>
      <c r="F26" s="58" t="s">
        <v>63</v>
      </c>
      <c r="G26" s="185">
        <v>85</v>
      </c>
      <c r="H26" s="59">
        <v>641916911</v>
      </c>
      <c r="I26" s="59">
        <v>641916911</v>
      </c>
      <c r="J26" s="59"/>
      <c r="K26" s="59"/>
      <c r="L26" s="59"/>
      <c r="M26" s="59"/>
      <c r="N26" s="59">
        <f t="shared" si="0"/>
        <v>641916911</v>
      </c>
      <c r="O26" s="183" t="s">
        <v>46</v>
      </c>
    </row>
    <row r="27" spans="1:15" ht="73.5" customHeight="1" thickBot="1" x14ac:dyDescent="0.3">
      <c r="A27" s="41">
        <v>315</v>
      </c>
      <c r="B27" s="41" t="s">
        <v>41</v>
      </c>
      <c r="C27" s="76" t="s">
        <v>42</v>
      </c>
      <c r="D27" s="77" t="s">
        <v>59</v>
      </c>
      <c r="E27" s="78" t="s">
        <v>60</v>
      </c>
      <c r="F27" s="58" t="s">
        <v>342</v>
      </c>
      <c r="G27" s="79">
        <v>85</v>
      </c>
      <c r="H27" s="80">
        <v>463244695</v>
      </c>
      <c r="I27" s="80"/>
      <c r="J27" s="80">
        <v>463244695</v>
      </c>
      <c r="K27" s="80"/>
      <c r="L27" s="80"/>
      <c r="M27" s="80"/>
      <c r="N27" s="191">
        <f t="shared" si="0"/>
        <v>463244695</v>
      </c>
      <c r="O27" s="77" t="s">
        <v>46</v>
      </c>
    </row>
    <row r="28" spans="1:15" ht="123" customHeight="1" thickBot="1" x14ac:dyDescent="0.3">
      <c r="A28" s="42">
        <v>316</v>
      </c>
      <c r="B28" s="42" t="s">
        <v>41</v>
      </c>
      <c r="C28" s="81" t="s">
        <v>42</v>
      </c>
      <c r="D28" s="82" t="s">
        <v>59</v>
      </c>
      <c r="E28" s="83" t="s">
        <v>64</v>
      </c>
      <c r="F28" s="83" t="s">
        <v>344</v>
      </c>
      <c r="G28" s="84">
        <v>1</v>
      </c>
      <c r="H28" s="87" t="s">
        <v>65</v>
      </c>
      <c r="I28" s="85"/>
      <c r="J28" s="85"/>
      <c r="K28" s="85"/>
      <c r="L28" s="85"/>
      <c r="M28" s="85"/>
      <c r="N28" s="85">
        <f t="shared" si="0"/>
        <v>0</v>
      </c>
      <c r="O28" s="82" t="s">
        <v>46</v>
      </c>
    </row>
    <row r="29" spans="1:15" ht="119.25" customHeight="1" thickBot="1" x14ac:dyDescent="0.3">
      <c r="A29" s="42">
        <v>317</v>
      </c>
      <c r="B29" s="42" t="s">
        <v>41</v>
      </c>
      <c r="C29" s="81" t="s">
        <v>42</v>
      </c>
      <c r="D29" s="82" t="s">
        <v>66</v>
      </c>
      <c r="E29" s="83" t="s">
        <v>67</v>
      </c>
      <c r="F29" s="83" t="s">
        <v>376</v>
      </c>
      <c r="G29" s="84">
        <v>1</v>
      </c>
      <c r="H29" s="191"/>
      <c r="I29" s="83"/>
      <c r="J29" s="80">
        <v>300000000</v>
      </c>
      <c r="K29" s="192"/>
      <c r="L29" s="192"/>
      <c r="M29" s="192"/>
      <c r="N29" s="192">
        <f t="shared" si="0"/>
        <v>300000000</v>
      </c>
      <c r="O29" s="232" t="s">
        <v>46</v>
      </c>
    </row>
    <row r="30" spans="1:15" ht="108" customHeight="1" thickBot="1" x14ac:dyDescent="0.3">
      <c r="A30" s="42">
        <v>318</v>
      </c>
      <c r="B30" s="42" t="s">
        <v>41</v>
      </c>
      <c r="C30" s="81" t="s">
        <v>42</v>
      </c>
      <c r="D30" s="82" t="s">
        <v>66</v>
      </c>
      <c r="E30" s="83" t="s">
        <v>68</v>
      </c>
      <c r="F30" s="83" t="s">
        <v>352</v>
      </c>
      <c r="G30" s="84">
        <v>2</v>
      </c>
      <c r="H30" s="85"/>
      <c r="I30" s="83"/>
      <c r="J30" s="80">
        <v>300000000</v>
      </c>
      <c r="K30" s="85"/>
      <c r="L30" s="85"/>
      <c r="M30" s="85"/>
      <c r="N30" s="85">
        <f t="shared" si="0"/>
        <v>300000000</v>
      </c>
      <c r="O30" s="82" t="s">
        <v>46</v>
      </c>
    </row>
    <row r="31" spans="1:15" ht="63.75" thickBot="1" x14ac:dyDescent="0.3">
      <c r="A31" s="42">
        <v>319</v>
      </c>
      <c r="B31" s="42" t="s">
        <v>41</v>
      </c>
      <c r="C31" s="81" t="s">
        <v>42</v>
      </c>
      <c r="D31" s="82" t="s">
        <v>69</v>
      </c>
      <c r="E31" s="83" t="s">
        <v>70</v>
      </c>
      <c r="F31" s="83" t="s">
        <v>353</v>
      </c>
      <c r="G31" s="84">
        <v>1</v>
      </c>
      <c r="H31" s="75"/>
      <c r="I31" s="83"/>
      <c r="J31" s="80">
        <v>40000000</v>
      </c>
      <c r="K31" s="192"/>
      <c r="L31" s="192"/>
      <c r="M31" s="192"/>
      <c r="N31" s="192">
        <f t="shared" ref="N31" si="1">I31+J31+K31+L31+M31</f>
        <v>40000000</v>
      </c>
      <c r="O31" s="232" t="s">
        <v>46</v>
      </c>
    </row>
    <row r="32" spans="1:15" ht="63.75" thickBot="1" x14ac:dyDescent="0.3">
      <c r="A32" s="42">
        <v>319</v>
      </c>
      <c r="B32" s="42" t="s">
        <v>41</v>
      </c>
      <c r="C32" s="81" t="s">
        <v>42</v>
      </c>
      <c r="D32" s="82" t="s">
        <v>69</v>
      </c>
      <c r="E32" s="83" t="s">
        <v>70</v>
      </c>
      <c r="F32" s="83" t="s">
        <v>354</v>
      </c>
      <c r="G32" s="84">
        <v>1</v>
      </c>
      <c r="H32" s="75"/>
      <c r="I32" s="83"/>
      <c r="J32" s="80">
        <v>300000000</v>
      </c>
      <c r="K32" s="192"/>
      <c r="L32" s="192"/>
      <c r="M32" s="192"/>
      <c r="N32" s="192">
        <f t="shared" si="0"/>
        <v>300000000</v>
      </c>
      <c r="O32" s="232" t="s">
        <v>46</v>
      </c>
    </row>
    <row r="33" spans="1:15" ht="63.75" thickBot="1" x14ac:dyDescent="0.3">
      <c r="A33" s="42">
        <v>320</v>
      </c>
      <c r="B33" s="42" t="s">
        <v>41</v>
      </c>
      <c r="C33" s="81" t="s">
        <v>42</v>
      </c>
      <c r="D33" s="82" t="s">
        <v>69</v>
      </c>
      <c r="E33" s="83" t="s">
        <v>71</v>
      </c>
      <c r="F33" s="88" t="s">
        <v>72</v>
      </c>
      <c r="G33" s="84">
        <v>0</v>
      </c>
      <c r="H33" s="87"/>
      <c r="I33" s="85"/>
      <c r="J33" s="85"/>
      <c r="K33" s="85"/>
      <c r="L33" s="85"/>
      <c r="M33" s="85"/>
      <c r="N33" s="85">
        <f t="shared" si="0"/>
        <v>0</v>
      </c>
      <c r="O33" s="82" t="s">
        <v>46</v>
      </c>
    </row>
    <row r="34" spans="1:15" ht="75.75" customHeight="1" thickBot="1" x14ac:dyDescent="0.3">
      <c r="A34" s="42">
        <v>321</v>
      </c>
      <c r="B34" s="42" t="s">
        <v>41</v>
      </c>
      <c r="C34" s="81" t="s">
        <v>42</v>
      </c>
      <c r="D34" s="82" t="s">
        <v>69</v>
      </c>
      <c r="E34" s="83" t="s">
        <v>73</v>
      </c>
      <c r="F34" s="83" t="s">
        <v>74</v>
      </c>
      <c r="G34" s="84">
        <v>0</v>
      </c>
      <c r="H34" s="87" t="s">
        <v>65</v>
      </c>
      <c r="I34" s="85"/>
      <c r="J34" s="85"/>
      <c r="K34" s="85"/>
      <c r="L34" s="85"/>
      <c r="M34" s="85"/>
      <c r="N34" s="85">
        <f t="shared" si="0"/>
        <v>0</v>
      </c>
      <c r="O34" s="233" t="s">
        <v>46</v>
      </c>
    </row>
    <row r="35" spans="1:15" ht="67.5" customHeight="1" x14ac:dyDescent="0.25">
      <c r="A35" s="43">
        <v>332</v>
      </c>
      <c r="B35" s="86" t="s">
        <v>75</v>
      </c>
      <c r="C35" s="147" t="s">
        <v>76</v>
      </c>
      <c r="D35" s="148" t="s">
        <v>77</v>
      </c>
      <c r="E35" s="149" t="s">
        <v>78</v>
      </c>
      <c r="F35" s="149" t="s">
        <v>79</v>
      </c>
      <c r="G35" s="150">
        <v>1</v>
      </c>
      <c r="H35" s="151" t="s">
        <v>65</v>
      </c>
      <c r="I35" s="152"/>
      <c r="J35" s="152"/>
      <c r="K35" s="152"/>
      <c r="L35" s="152"/>
      <c r="M35" s="153"/>
      <c r="N35" s="250">
        <f>I35+J35+K35+L35+M35</f>
        <v>0</v>
      </c>
      <c r="O35" s="148" t="s">
        <v>80</v>
      </c>
    </row>
    <row r="36" spans="1:15" ht="67.5" customHeight="1" thickBot="1" x14ac:dyDescent="0.3">
      <c r="A36" s="41">
        <v>332</v>
      </c>
      <c r="B36" s="41" t="s">
        <v>75</v>
      </c>
      <c r="C36" s="154" t="s">
        <v>76</v>
      </c>
      <c r="D36" s="155" t="s">
        <v>77</v>
      </c>
      <c r="E36" s="156" t="s">
        <v>78</v>
      </c>
      <c r="F36" s="156" t="s">
        <v>81</v>
      </c>
      <c r="G36" s="157">
        <v>1</v>
      </c>
      <c r="H36" s="158">
        <v>20000000000</v>
      </c>
      <c r="I36" s="159"/>
      <c r="J36" s="159"/>
      <c r="K36" s="159"/>
      <c r="L36" s="159"/>
      <c r="M36" s="158">
        <v>20000000000</v>
      </c>
      <c r="N36" s="251">
        <f t="shared" ref="N36:N99" si="2">I36+J36+K36+L36+M36</f>
        <v>20000000000</v>
      </c>
      <c r="O36" s="155" t="s">
        <v>80</v>
      </c>
    </row>
    <row r="37" spans="1:15" ht="86.25" customHeight="1" x14ac:dyDescent="0.25">
      <c r="A37" s="43">
        <v>339</v>
      </c>
      <c r="B37" s="86" t="s">
        <v>75</v>
      </c>
      <c r="C37" s="160" t="s">
        <v>76</v>
      </c>
      <c r="D37" s="161" t="s">
        <v>82</v>
      </c>
      <c r="E37" s="162" t="s">
        <v>83</v>
      </c>
      <c r="F37" s="162" t="s">
        <v>84</v>
      </c>
      <c r="G37" s="163">
        <v>15</v>
      </c>
      <c r="H37" s="164">
        <f>5640000000-800000000</f>
        <v>4840000000</v>
      </c>
      <c r="I37" s="165"/>
      <c r="J37" s="165"/>
      <c r="K37" s="151">
        <f>5640000000-800000000</f>
        <v>4840000000</v>
      </c>
      <c r="L37" s="165"/>
      <c r="M37" s="166"/>
      <c r="N37" s="249">
        <f t="shared" si="2"/>
        <v>4840000000</v>
      </c>
      <c r="O37" s="161" t="s">
        <v>80</v>
      </c>
    </row>
    <row r="38" spans="1:15" ht="67.5" customHeight="1" x14ac:dyDescent="0.25">
      <c r="A38" s="32">
        <v>339</v>
      </c>
      <c r="B38" s="50" t="s">
        <v>75</v>
      </c>
      <c r="C38" s="147" t="s">
        <v>76</v>
      </c>
      <c r="D38" s="148" t="s">
        <v>82</v>
      </c>
      <c r="E38" s="149" t="s">
        <v>83</v>
      </c>
      <c r="F38" s="149" t="s">
        <v>85</v>
      </c>
      <c r="G38" s="150">
        <v>15</v>
      </c>
      <c r="H38" s="151">
        <v>3500000000</v>
      </c>
      <c r="I38" s="165"/>
      <c r="J38" s="164"/>
      <c r="K38" s="151">
        <v>3500000000</v>
      </c>
      <c r="L38" s="164"/>
      <c r="M38" s="164"/>
      <c r="N38" s="250">
        <f t="shared" si="2"/>
        <v>3500000000</v>
      </c>
      <c r="O38" s="148" t="s">
        <v>80</v>
      </c>
    </row>
    <row r="39" spans="1:15" ht="67.5" customHeight="1" x14ac:dyDescent="0.25">
      <c r="A39" s="32">
        <v>339</v>
      </c>
      <c r="B39" s="50" t="s">
        <v>75</v>
      </c>
      <c r="C39" s="147" t="s">
        <v>76</v>
      </c>
      <c r="D39" s="148" t="s">
        <v>82</v>
      </c>
      <c r="E39" s="149" t="s">
        <v>83</v>
      </c>
      <c r="F39" s="149" t="s">
        <v>86</v>
      </c>
      <c r="G39" s="150">
        <v>15</v>
      </c>
      <c r="H39" s="151">
        <v>7000000000</v>
      </c>
      <c r="I39" s="164"/>
      <c r="J39" s="164"/>
      <c r="K39" s="151">
        <v>7000000000</v>
      </c>
      <c r="L39" s="164"/>
      <c r="M39" s="164"/>
      <c r="N39" s="250">
        <f t="shared" si="2"/>
        <v>7000000000</v>
      </c>
      <c r="O39" s="148" t="s">
        <v>80</v>
      </c>
    </row>
    <row r="40" spans="1:15" ht="67.5" customHeight="1" x14ac:dyDescent="0.25">
      <c r="A40" s="32">
        <v>339</v>
      </c>
      <c r="B40" s="50" t="s">
        <v>75</v>
      </c>
      <c r="C40" s="147" t="s">
        <v>76</v>
      </c>
      <c r="D40" s="148" t="s">
        <v>82</v>
      </c>
      <c r="E40" s="149" t="s">
        <v>83</v>
      </c>
      <c r="F40" s="149" t="s">
        <v>87</v>
      </c>
      <c r="G40" s="150">
        <v>15</v>
      </c>
      <c r="H40" s="151">
        <v>10000000000</v>
      </c>
      <c r="I40" s="164"/>
      <c r="J40" s="164"/>
      <c r="K40" s="151">
        <v>10000000000</v>
      </c>
      <c r="L40" s="164"/>
      <c r="M40" s="164"/>
      <c r="N40" s="250">
        <f t="shared" si="2"/>
        <v>10000000000</v>
      </c>
      <c r="O40" s="148" t="s">
        <v>80</v>
      </c>
    </row>
    <row r="41" spans="1:15" ht="67.5" customHeight="1" x14ac:dyDescent="0.25">
      <c r="A41" s="32">
        <v>339</v>
      </c>
      <c r="B41" s="50" t="s">
        <v>75</v>
      </c>
      <c r="C41" s="147" t="s">
        <v>76</v>
      </c>
      <c r="D41" s="148" t="s">
        <v>82</v>
      </c>
      <c r="E41" s="149" t="s">
        <v>83</v>
      </c>
      <c r="F41" s="149" t="s">
        <v>88</v>
      </c>
      <c r="G41" s="150">
        <v>15</v>
      </c>
      <c r="H41" s="151">
        <v>12000000000</v>
      </c>
      <c r="I41" s="164"/>
      <c r="J41" s="164"/>
      <c r="K41" s="151">
        <v>12000000000</v>
      </c>
      <c r="L41" s="164"/>
      <c r="M41" s="164"/>
      <c r="N41" s="250">
        <f t="shared" si="2"/>
        <v>12000000000</v>
      </c>
      <c r="O41" s="148" t="s">
        <v>80</v>
      </c>
    </row>
    <row r="42" spans="1:15" ht="67.5" customHeight="1" x14ac:dyDescent="0.25">
      <c r="A42" s="32">
        <v>339</v>
      </c>
      <c r="B42" s="50" t="s">
        <v>75</v>
      </c>
      <c r="C42" s="147" t="s">
        <v>76</v>
      </c>
      <c r="D42" s="148" t="s">
        <v>82</v>
      </c>
      <c r="E42" s="149" t="s">
        <v>83</v>
      </c>
      <c r="F42" s="149" t="s">
        <v>89</v>
      </c>
      <c r="G42" s="150">
        <v>15</v>
      </c>
      <c r="H42" s="151">
        <v>4000000000</v>
      </c>
      <c r="I42" s="164"/>
      <c r="J42" s="164"/>
      <c r="K42" s="151">
        <v>4000000000</v>
      </c>
      <c r="L42" s="164"/>
      <c r="M42" s="164"/>
      <c r="N42" s="250">
        <f t="shared" si="2"/>
        <v>4000000000</v>
      </c>
      <c r="O42" s="148" t="s">
        <v>80</v>
      </c>
    </row>
    <row r="43" spans="1:15" ht="67.5" customHeight="1" x14ac:dyDescent="0.25">
      <c r="A43" s="32">
        <v>339</v>
      </c>
      <c r="B43" s="50" t="s">
        <v>75</v>
      </c>
      <c r="C43" s="147" t="s">
        <v>76</v>
      </c>
      <c r="D43" s="148" t="s">
        <v>82</v>
      </c>
      <c r="E43" s="149" t="s">
        <v>83</v>
      </c>
      <c r="F43" s="149" t="s">
        <v>90</v>
      </c>
      <c r="G43" s="150">
        <v>15</v>
      </c>
      <c r="H43" s="151">
        <v>10000000000</v>
      </c>
      <c r="I43" s="164"/>
      <c r="J43" s="164"/>
      <c r="K43" s="151">
        <v>10000000000</v>
      </c>
      <c r="L43" s="164"/>
      <c r="M43" s="164"/>
      <c r="N43" s="250">
        <f t="shared" si="2"/>
        <v>10000000000</v>
      </c>
      <c r="O43" s="148" t="s">
        <v>80</v>
      </c>
    </row>
    <row r="44" spans="1:15" ht="67.5" customHeight="1" x14ac:dyDescent="0.25">
      <c r="A44" s="32">
        <v>339</v>
      </c>
      <c r="B44" s="50" t="s">
        <v>75</v>
      </c>
      <c r="C44" s="147" t="s">
        <v>76</v>
      </c>
      <c r="D44" s="148" t="s">
        <v>82</v>
      </c>
      <c r="E44" s="149" t="s">
        <v>83</v>
      </c>
      <c r="F44" s="149" t="s">
        <v>360</v>
      </c>
      <c r="G44" s="150">
        <v>15</v>
      </c>
      <c r="H44" s="151">
        <v>4000000000</v>
      </c>
      <c r="I44" s="164"/>
      <c r="J44" s="164"/>
      <c r="K44" s="151">
        <v>4000000000</v>
      </c>
      <c r="L44" s="164"/>
      <c r="M44" s="164"/>
      <c r="N44" s="250">
        <f t="shared" si="2"/>
        <v>4000000000</v>
      </c>
      <c r="O44" s="148" t="s">
        <v>80</v>
      </c>
    </row>
    <row r="45" spans="1:15" ht="93" customHeight="1" x14ac:dyDescent="0.25">
      <c r="A45" s="32">
        <v>339</v>
      </c>
      <c r="B45" s="50" t="s">
        <v>75</v>
      </c>
      <c r="C45" s="147" t="s">
        <v>76</v>
      </c>
      <c r="D45" s="149" t="s">
        <v>82</v>
      </c>
      <c r="E45" s="149" t="s">
        <v>83</v>
      </c>
      <c r="F45" s="149" t="s">
        <v>91</v>
      </c>
      <c r="G45" s="150">
        <v>15</v>
      </c>
      <c r="H45" s="151">
        <v>4000000000</v>
      </c>
      <c r="I45" s="164"/>
      <c r="J45" s="164"/>
      <c r="K45" s="151">
        <v>4000000000</v>
      </c>
      <c r="L45" s="164"/>
      <c r="M45" s="164"/>
      <c r="N45" s="250">
        <f t="shared" si="2"/>
        <v>4000000000</v>
      </c>
      <c r="O45" s="148" t="s">
        <v>80</v>
      </c>
    </row>
    <row r="46" spans="1:15" ht="93" customHeight="1" x14ac:dyDescent="0.25">
      <c r="A46" s="32">
        <v>339</v>
      </c>
      <c r="B46" s="50" t="s">
        <v>75</v>
      </c>
      <c r="C46" s="147" t="s">
        <v>76</v>
      </c>
      <c r="D46" s="149" t="s">
        <v>82</v>
      </c>
      <c r="E46" s="149" t="s">
        <v>83</v>
      </c>
      <c r="F46" s="149" t="s">
        <v>92</v>
      </c>
      <c r="G46" s="150">
        <v>15</v>
      </c>
      <c r="H46" s="151">
        <v>10000000000</v>
      </c>
      <c r="I46" s="164"/>
      <c r="J46" s="164"/>
      <c r="K46" s="151">
        <v>10000000000</v>
      </c>
      <c r="L46" s="164"/>
      <c r="M46" s="164"/>
      <c r="N46" s="250">
        <f t="shared" si="2"/>
        <v>10000000000</v>
      </c>
      <c r="O46" s="148" t="s">
        <v>80</v>
      </c>
    </row>
    <row r="47" spans="1:15" ht="93" customHeight="1" x14ac:dyDescent="0.25">
      <c r="A47" s="32">
        <v>339</v>
      </c>
      <c r="B47" s="50" t="s">
        <v>75</v>
      </c>
      <c r="C47" s="147" t="s">
        <v>76</v>
      </c>
      <c r="D47" s="149" t="s">
        <v>82</v>
      </c>
      <c r="E47" s="149" t="s">
        <v>83</v>
      </c>
      <c r="F47" s="149" t="s">
        <v>93</v>
      </c>
      <c r="G47" s="150">
        <v>15</v>
      </c>
      <c r="H47" s="151">
        <v>5000000000</v>
      </c>
      <c r="I47" s="164"/>
      <c r="J47" s="164"/>
      <c r="K47" s="151">
        <v>5000000000</v>
      </c>
      <c r="L47" s="164"/>
      <c r="M47" s="164"/>
      <c r="N47" s="250">
        <f t="shared" si="2"/>
        <v>5000000000</v>
      </c>
      <c r="O47" s="148" t="s">
        <v>80</v>
      </c>
    </row>
    <row r="48" spans="1:15" ht="93" customHeight="1" x14ac:dyDescent="0.25">
      <c r="A48" s="32">
        <v>339</v>
      </c>
      <c r="B48" s="50" t="s">
        <v>75</v>
      </c>
      <c r="C48" s="147" t="s">
        <v>76</v>
      </c>
      <c r="D48" s="149" t="s">
        <v>82</v>
      </c>
      <c r="E48" s="149" t="s">
        <v>83</v>
      </c>
      <c r="F48" s="149" t="s">
        <v>94</v>
      </c>
      <c r="G48" s="150">
        <v>15</v>
      </c>
      <c r="H48" s="151">
        <v>12000000000</v>
      </c>
      <c r="I48" s="164"/>
      <c r="J48" s="164"/>
      <c r="K48" s="151">
        <v>12000000000</v>
      </c>
      <c r="L48" s="164"/>
      <c r="M48" s="164"/>
      <c r="N48" s="250">
        <f t="shared" si="2"/>
        <v>12000000000</v>
      </c>
      <c r="O48" s="148" t="s">
        <v>80</v>
      </c>
    </row>
    <row r="49" spans="1:15" ht="93" customHeight="1" x14ac:dyDescent="0.25">
      <c r="A49" s="32">
        <v>339</v>
      </c>
      <c r="B49" s="50" t="s">
        <v>75</v>
      </c>
      <c r="C49" s="147" t="s">
        <v>76</v>
      </c>
      <c r="D49" s="149" t="s">
        <v>82</v>
      </c>
      <c r="E49" s="149" t="s">
        <v>83</v>
      </c>
      <c r="F49" s="149" t="s">
        <v>95</v>
      </c>
      <c r="G49" s="150">
        <v>15</v>
      </c>
      <c r="H49" s="151">
        <v>20000000000</v>
      </c>
      <c r="I49" s="164"/>
      <c r="J49" s="164"/>
      <c r="K49" s="151">
        <v>20000000000</v>
      </c>
      <c r="L49" s="164"/>
      <c r="M49" s="164"/>
      <c r="N49" s="250">
        <f t="shared" si="2"/>
        <v>20000000000</v>
      </c>
      <c r="O49" s="148" t="s">
        <v>80</v>
      </c>
    </row>
    <row r="50" spans="1:15" ht="93" customHeight="1" x14ac:dyDescent="0.25">
      <c r="A50" s="32">
        <v>339</v>
      </c>
      <c r="B50" s="50" t="s">
        <v>75</v>
      </c>
      <c r="C50" s="147" t="s">
        <v>76</v>
      </c>
      <c r="D50" s="149" t="s">
        <v>82</v>
      </c>
      <c r="E50" s="149" t="s">
        <v>83</v>
      </c>
      <c r="F50" s="149" t="s">
        <v>96</v>
      </c>
      <c r="G50" s="150">
        <v>15</v>
      </c>
      <c r="H50" s="151">
        <v>750000000</v>
      </c>
      <c r="I50" s="164"/>
      <c r="J50" s="164"/>
      <c r="K50" s="151">
        <v>750000000</v>
      </c>
      <c r="L50" s="164"/>
      <c r="M50" s="164"/>
      <c r="N50" s="250">
        <f t="shared" si="2"/>
        <v>750000000</v>
      </c>
      <c r="O50" s="148" t="s">
        <v>80</v>
      </c>
    </row>
    <row r="51" spans="1:15" ht="89.25" customHeight="1" thickBot="1" x14ac:dyDescent="0.3">
      <c r="A51" s="41">
        <v>339</v>
      </c>
      <c r="B51" s="41" t="s">
        <v>75</v>
      </c>
      <c r="C51" s="154" t="s">
        <v>76</v>
      </c>
      <c r="D51" s="156" t="s">
        <v>82</v>
      </c>
      <c r="E51" s="156" t="s">
        <v>83</v>
      </c>
      <c r="F51" s="156" t="s">
        <v>97</v>
      </c>
      <c r="G51" s="157">
        <v>15</v>
      </c>
      <c r="H51" s="158">
        <v>10000000000</v>
      </c>
      <c r="I51" s="158"/>
      <c r="J51" s="158"/>
      <c r="K51" s="158">
        <v>10000000000</v>
      </c>
      <c r="L51" s="158"/>
      <c r="M51" s="158"/>
      <c r="N51" s="251">
        <f t="shared" si="2"/>
        <v>10000000000</v>
      </c>
      <c r="O51" s="155" t="s">
        <v>80</v>
      </c>
    </row>
    <row r="52" spans="1:15" ht="73.5" customHeight="1" x14ac:dyDescent="0.25">
      <c r="A52" s="43">
        <v>337</v>
      </c>
      <c r="B52" s="86" t="s">
        <v>75</v>
      </c>
      <c r="C52" s="160" t="s">
        <v>76</v>
      </c>
      <c r="D52" s="162" t="s">
        <v>98</v>
      </c>
      <c r="E52" s="162" t="s">
        <v>99</v>
      </c>
      <c r="F52" s="162" t="s">
        <v>366</v>
      </c>
      <c r="G52" s="163">
        <v>2</v>
      </c>
      <c r="H52" s="164">
        <v>80000000</v>
      </c>
      <c r="I52" s="164">
        <v>80000000</v>
      </c>
      <c r="J52" s="164"/>
      <c r="K52" s="164"/>
      <c r="L52" s="164"/>
      <c r="M52" s="164"/>
      <c r="N52" s="249">
        <f>I52+J52+K52+L52+M52</f>
        <v>80000000</v>
      </c>
      <c r="O52" s="161" t="s">
        <v>80</v>
      </c>
    </row>
    <row r="53" spans="1:15" ht="90" customHeight="1" x14ac:dyDescent="0.25">
      <c r="A53" s="45">
        <v>337</v>
      </c>
      <c r="B53" s="51" t="s">
        <v>75</v>
      </c>
      <c r="C53" s="160" t="s">
        <v>76</v>
      </c>
      <c r="D53" s="162" t="s">
        <v>98</v>
      </c>
      <c r="E53" s="162" t="s">
        <v>99</v>
      </c>
      <c r="F53" s="149" t="s">
        <v>100</v>
      </c>
      <c r="G53" s="150">
        <v>2</v>
      </c>
      <c r="H53" s="151">
        <v>160000000</v>
      </c>
      <c r="I53" s="151">
        <v>160000000</v>
      </c>
      <c r="J53" s="164"/>
      <c r="K53" s="164"/>
      <c r="L53" s="164"/>
      <c r="M53" s="164"/>
      <c r="N53" s="249">
        <f t="shared" si="2"/>
        <v>160000000</v>
      </c>
      <c r="O53" s="161" t="s">
        <v>80</v>
      </c>
    </row>
    <row r="54" spans="1:15" ht="90" customHeight="1" x14ac:dyDescent="0.25">
      <c r="A54" s="32">
        <v>337</v>
      </c>
      <c r="B54" s="50" t="s">
        <v>75</v>
      </c>
      <c r="C54" s="160" t="s">
        <v>76</v>
      </c>
      <c r="D54" s="149" t="s">
        <v>98</v>
      </c>
      <c r="E54" s="149" t="s">
        <v>99</v>
      </c>
      <c r="F54" s="149" t="s">
        <v>101</v>
      </c>
      <c r="G54" s="150">
        <v>2</v>
      </c>
      <c r="H54" s="151">
        <v>50000000</v>
      </c>
      <c r="I54" s="151">
        <v>50000000</v>
      </c>
      <c r="J54" s="164"/>
      <c r="K54" s="164"/>
      <c r="L54" s="164"/>
      <c r="M54" s="164"/>
      <c r="N54" s="250">
        <f t="shared" si="2"/>
        <v>50000000</v>
      </c>
      <c r="O54" s="148" t="s">
        <v>80</v>
      </c>
    </row>
    <row r="55" spans="1:15" ht="63.75" customHeight="1" thickBot="1" x14ac:dyDescent="0.3">
      <c r="A55" s="41">
        <v>337</v>
      </c>
      <c r="B55" s="41" t="s">
        <v>75</v>
      </c>
      <c r="C55" s="154" t="s">
        <v>76</v>
      </c>
      <c r="D55" s="156" t="s">
        <v>98</v>
      </c>
      <c r="E55" s="156" t="s">
        <v>99</v>
      </c>
      <c r="F55" s="156" t="s">
        <v>102</v>
      </c>
      <c r="G55" s="157">
        <v>2</v>
      </c>
      <c r="H55" s="158">
        <v>160000000</v>
      </c>
      <c r="I55" s="158">
        <v>160000000</v>
      </c>
      <c r="J55" s="158"/>
      <c r="K55" s="158"/>
      <c r="L55" s="158"/>
      <c r="M55" s="158"/>
      <c r="N55" s="251">
        <f t="shared" si="2"/>
        <v>160000000</v>
      </c>
      <c r="O55" s="155" t="s">
        <v>80</v>
      </c>
    </row>
    <row r="56" spans="1:15" ht="63.75" customHeight="1" thickBot="1" x14ac:dyDescent="0.3">
      <c r="A56" s="42">
        <v>338</v>
      </c>
      <c r="B56" s="42" t="s">
        <v>75</v>
      </c>
      <c r="C56" s="168" t="s">
        <v>76</v>
      </c>
      <c r="D56" s="169" t="s">
        <v>98</v>
      </c>
      <c r="E56" s="169" t="s">
        <v>103</v>
      </c>
      <c r="F56" s="169" t="s">
        <v>104</v>
      </c>
      <c r="G56" s="170">
        <v>1</v>
      </c>
      <c r="H56" s="171">
        <v>150000000</v>
      </c>
      <c r="I56" s="171">
        <v>150000000</v>
      </c>
      <c r="J56" s="171"/>
      <c r="K56" s="171"/>
      <c r="L56" s="171"/>
      <c r="M56" s="171"/>
      <c r="N56" s="252">
        <f t="shared" si="2"/>
        <v>150000000</v>
      </c>
      <c r="O56" s="172" t="s">
        <v>80</v>
      </c>
    </row>
    <row r="57" spans="1:15" ht="63.75" customHeight="1" thickBot="1" x14ac:dyDescent="0.3">
      <c r="A57" s="42">
        <v>333</v>
      </c>
      <c r="B57" s="42" t="s">
        <v>75</v>
      </c>
      <c r="C57" s="168" t="s">
        <v>76</v>
      </c>
      <c r="D57" s="172" t="s">
        <v>105</v>
      </c>
      <c r="E57" s="169" t="s">
        <v>106</v>
      </c>
      <c r="F57" s="169" t="s">
        <v>107</v>
      </c>
      <c r="G57" s="170">
        <v>800</v>
      </c>
      <c r="H57" s="171">
        <v>800000000</v>
      </c>
      <c r="I57" s="171">
        <v>800000000</v>
      </c>
      <c r="J57" s="171"/>
      <c r="K57" s="171"/>
      <c r="L57" s="171"/>
      <c r="M57" s="171"/>
      <c r="N57" s="252">
        <f t="shared" si="2"/>
        <v>800000000</v>
      </c>
      <c r="O57" s="172" t="s">
        <v>80</v>
      </c>
    </row>
    <row r="58" spans="1:15" ht="63.75" customHeight="1" thickBot="1" x14ac:dyDescent="0.3">
      <c r="A58" s="42">
        <v>334</v>
      </c>
      <c r="B58" s="42" t="s">
        <v>75</v>
      </c>
      <c r="C58" s="168" t="s">
        <v>76</v>
      </c>
      <c r="D58" s="172" t="s">
        <v>108</v>
      </c>
      <c r="E58" s="169" t="s">
        <v>109</v>
      </c>
      <c r="F58" s="169" t="s">
        <v>110</v>
      </c>
      <c r="G58" s="170">
        <v>80</v>
      </c>
      <c r="H58" s="171">
        <v>1000000000</v>
      </c>
      <c r="I58" s="171"/>
      <c r="J58" s="171"/>
      <c r="K58" s="171"/>
      <c r="L58" s="171"/>
      <c r="M58" s="171"/>
      <c r="N58" s="252">
        <f t="shared" si="2"/>
        <v>0</v>
      </c>
      <c r="O58" s="172" t="s">
        <v>80</v>
      </c>
    </row>
    <row r="59" spans="1:15" ht="63.75" customHeight="1" thickBot="1" x14ac:dyDescent="0.3">
      <c r="A59" s="42">
        <v>335</v>
      </c>
      <c r="B59" s="42" t="s">
        <v>75</v>
      </c>
      <c r="C59" s="168" t="s">
        <v>76</v>
      </c>
      <c r="D59" s="169" t="s">
        <v>111</v>
      </c>
      <c r="E59" s="169" t="s">
        <v>112</v>
      </c>
      <c r="F59" s="169" t="s">
        <v>113</v>
      </c>
      <c r="G59" s="173">
        <v>1</v>
      </c>
      <c r="H59" s="171">
        <v>700000000</v>
      </c>
      <c r="I59" s="171"/>
      <c r="J59" s="171"/>
      <c r="K59" s="171"/>
      <c r="L59" s="171"/>
      <c r="M59" s="171"/>
      <c r="N59" s="252">
        <f t="shared" si="2"/>
        <v>0</v>
      </c>
      <c r="O59" s="234" t="s">
        <v>80</v>
      </c>
    </row>
    <row r="60" spans="1:15" ht="63.75" customHeight="1" thickBot="1" x14ac:dyDescent="0.3">
      <c r="A60" s="45">
        <v>336</v>
      </c>
      <c r="B60" s="51" t="s">
        <v>75</v>
      </c>
      <c r="C60" s="160" t="s">
        <v>76</v>
      </c>
      <c r="D60" s="162" t="s">
        <v>111</v>
      </c>
      <c r="E60" s="162" t="s">
        <v>114</v>
      </c>
      <c r="F60" s="169" t="s">
        <v>346</v>
      </c>
      <c r="G60" s="163">
        <v>2</v>
      </c>
      <c r="H60" s="164">
        <v>720000000</v>
      </c>
      <c r="I60" s="193"/>
      <c r="J60" s="193"/>
      <c r="K60" s="193">
        <v>720000000</v>
      </c>
      <c r="L60" s="193"/>
      <c r="M60" s="193"/>
      <c r="N60" s="253">
        <f t="shared" si="2"/>
        <v>720000000</v>
      </c>
      <c r="O60" s="161" t="s">
        <v>80</v>
      </c>
    </row>
    <row r="61" spans="1:15" ht="63.75" customHeight="1" thickBot="1" x14ac:dyDescent="0.3">
      <c r="A61" s="44">
        <v>336</v>
      </c>
      <c r="B61" s="44" t="s">
        <v>75</v>
      </c>
      <c r="C61" s="154" t="s">
        <v>76</v>
      </c>
      <c r="D61" s="156" t="s">
        <v>115</v>
      </c>
      <c r="E61" s="156" t="s">
        <v>114</v>
      </c>
      <c r="F61" s="156" t="s">
        <v>116</v>
      </c>
      <c r="G61" s="157">
        <v>2</v>
      </c>
      <c r="H61" s="158">
        <v>800000000</v>
      </c>
      <c r="I61" s="171"/>
      <c r="J61" s="171"/>
      <c r="K61" s="158">
        <v>800000000</v>
      </c>
      <c r="L61" s="171"/>
      <c r="M61" s="171"/>
      <c r="N61" s="252">
        <f t="shared" si="2"/>
        <v>800000000</v>
      </c>
      <c r="O61" s="155" t="s">
        <v>80</v>
      </c>
    </row>
    <row r="62" spans="1:15" ht="63.75" customHeight="1" x14ac:dyDescent="0.25">
      <c r="A62" s="45">
        <v>340</v>
      </c>
      <c r="B62" s="51" t="s">
        <v>75</v>
      </c>
      <c r="C62" s="160" t="s">
        <v>76</v>
      </c>
      <c r="D62" s="162" t="s">
        <v>117</v>
      </c>
      <c r="E62" s="162" t="s">
        <v>118</v>
      </c>
      <c r="F62" s="162" t="s">
        <v>119</v>
      </c>
      <c r="G62" s="163">
        <v>10</v>
      </c>
      <c r="H62" s="164">
        <v>360000000</v>
      </c>
      <c r="I62" s="164"/>
      <c r="J62" s="164"/>
      <c r="K62" s="164">
        <v>360000000</v>
      </c>
      <c r="L62" s="164"/>
      <c r="M62" s="164"/>
      <c r="N62" s="249">
        <f t="shared" si="2"/>
        <v>360000000</v>
      </c>
      <c r="O62" s="161" t="s">
        <v>80</v>
      </c>
    </row>
    <row r="63" spans="1:15" ht="63.75" customHeight="1" thickBot="1" x14ac:dyDescent="0.3">
      <c r="A63" s="41">
        <v>340</v>
      </c>
      <c r="B63" s="41" t="s">
        <v>75</v>
      </c>
      <c r="C63" s="154" t="s">
        <v>76</v>
      </c>
      <c r="D63" s="156" t="s">
        <v>117</v>
      </c>
      <c r="E63" s="156" t="s">
        <v>118</v>
      </c>
      <c r="F63" s="156" t="s">
        <v>120</v>
      </c>
      <c r="G63" s="157">
        <v>10</v>
      </c>
      <c r="H63" s="158">
        <v>49000000</v>
      </c>
      <c r="I63" s="158"/>
      <c r="J63" s="158"/>
      <c r="K63" s="158">
        <v>49000000</v>
      </c>
      <c r="L63" s="158"/>
      <c r="M63" s="158"/>
      <c r="N63" s="251">
        <f t="shared" si="2"/>
        <v>49000000</v>
      </c>
      <c r="O63" s="155" t="s">
        <v>80</v>
      </c>
    </row>
    <row r="64" spans="1:15" ht="63.75" customHeight="1" thickBot="1" x14ac:dyDescent="0.3">
      <c r="A64" s="41">
        <v>341</v>
      </c>
      <c r="B64" s="41" t="s">
        <v>75</v>
      </c>
      <c r="C64" s="154" t="s">
        <v>76</v>
      </c>
      <c r="D64" s="156" t="s">
        <v>117</v>
      </c>
      <c r="E64" s="156" t="s">
        <v>121</v>
      </c>
      <c r="F64" s="156" t="s">
        <v>122</v>
      </c>
      <c r="G64" s="157">
        <v>5</v>
      </c>
      <c r="H64" s="158">
        <v>21000000</v>
      </c>
      <c r="I64" s="158">
        <v>21000000</v>
      </c>
      <c r="J64" s="193"/>
      <c r="K64" s="193"/>
      <c r="L64" s="193"/>
      <c r="M64" s="193"/>
      <c r="N64" s="253">
        <f t="shared" si="2"/>
        <v>21000000</v>
      </c>
      <c r="O64" s="155" t="s">
        <v>80</v>
      </c>
    </row>
    <row r="65" spans="1:15" ht="63.75" customHeight="1" thickBot="1" x14ac:dyDescent="0.3">
      <c r="A65" s="41">
        <v>342</v>
      </c>
      <c r="B65" s="41" t="s">
        <v>75</v>
      </c>
      <c r="C65" s="154" t="s">
        <v>76</v>
      </c>
      <c r="D65" s="156" t="s">
        <v>123</v>
      </c>
      <c r="E65" s="156" t="s">
        <v>124</v>
      </c>
      <c r="F65" s="156" t="s">
        <v>125</v>
      </c>
      <c r="G65" s="157">
        <v>200</v>
      </c>
      <c r="H65" s="158">
        <v>1500000000</v>
      </c>
      <c r="I65" s="189"/>
      <c r="J65" s="189"/>
      <c r="K65" s="189"/>
      <c r="L65" s="189"/>
      <c r="M65" s="189"/>
      <c r="N65" s="254">
        <f t="shared" si="2"/>
        <v>0</v>
      </c>
      <c r="O65" s="155" t="s">
        <v>80</v>
      </c>
    </row>
    <row r="66" spans="1:15" ht="63.75" customHeight="1" thickBot="1" x14ac:dyDescent="0.3">
      <c r="A66" s="41">
        <v>343</v>
      </c>
      <c r="B66" s="41" t="s">
        <v>75</v>
      </c>
      <c r="C66" s="154" t="s">
        <v>76</v>
      </c>
      <c r="D66" s="156" t="s">
        <v>123</v>
      </c>
      <c r="E66" s="156" t="s">
        <v>126</v>
      </c>
      <c r="F66" s="156" t="s">
        <v>127</v>
      </c>
      <c r="G66" s="157">
        <v>1</v>
      </c>
      <c r="H66" s="158">
        <v>500000000</v>
      </c>
      <c r="I66" s="187"/>
      <c r="J66" s="187"/>
      <c r="K66" s="187"/>
      <c r="L66" s="187"/>
      <c r="M66" s="187"/>
      <c r="N66" s="251">
        <f t="shared" si="2"/>
        <v>0</v>
      </c>
      <c r="O66" s="155" t="s">
        <v>80</v>
      </c>
    </row>
    <row r="67" spans="1:15" ht="63.75" customHeight="1" thickBot="1" x14ac:dyDescent="0.3">
      <c r="A67" s="43">
        <v>344</v>
      </c>
      <c r="B67" s="86" t="s">
        <v>75</v>
      </c>
      <c r="C67" s="147" t="s">
        <v>76</v>
      </c>
      <c r="D67" s="149" t="s">
        <v>123</v>
      </c>
      <c r="E67" s="149" t="s">
        <v>128</v>
      </c>
      <c r="F67" s="156" t="s">
        <v>129</v>
      </c>
      <c r="G67" s="150">
        <v>7.23</v>
      </c>
      <c r="H67" s="151">
        <v>2000000000</v>
      </c>
      <c r="I67" s="164"/>
      <c r="J67" s="164"/>
      <c r="K67" s="151">
        <v>2000000000</v>
      </c>
      <c r="L67" s="164"/>
      <c r="M67" s="164"/>
      <c r="N67" s="249">
        <f t="shared" si="2"/>
        <v>2000000000</v>
      </c>
      <c r="O67" s="148" t="s">
        <v>80</v>
      </c>
    </row>
    <row r="68" spans="1:15" ht="65.25" customHeight="1" x14ac:dyDescent="0.25">
      <c r="A68" s="32">
        <v>344</v>
      </c>
      <c r="B68" s="50" t="s">
        <v>75</v>
      </c>
      <c r="C68" s="147" t="s">
        <v>76</v>
      </c>
      <c r="D68" s="149" t="s">
        <v>123</v>
      </c>
      <c r="E68" s="149" t="s">
        <v>128</v>
      </c>
      <c r="F68" s="149" t="s">
        <v>130</v>
      </c>
      <c r="G68" s="150">
        <v>7.23</v>
      </c>
      <c r="H68" s="151">
        <v>1498000000</v>
      </c>
      <c r="I68" s="164"/>
      <c r="J68" s="164"/>
      <c r="K68" s="151">
        <v>1498000000</v>
      </c>
      <c r="L68" s="164"/>
      <c r="M68" s="164"/>
      <c r="N68" s="250">
        <f t="shared" si="2"/>
        <v>1498000000</v>
      </c>
      <c r="O68" s="148" t="s">
        <v>80</v>
      </c>
    </row>
    <row r="69" spans="1:15" ht="65.25" customHeight="1" x14ac:dyDescent="0.25">
      <c r="A69" s="32">
        <v>344</v>
      </c>
      <c r="B69" s="50" t="s">
        <v>75</v>
      </c>
      <c r="C69" s="147" t="s">
        <v>76</v>
      </c>
      <c r="D69" s="149" t="s">
        <v>123</v>
      </c>
      <c r="E69" s="149" t="s">
        <v>128</v>
      </c>
      <c r="F69" s="149" t="s">
        <v>131</v>
      </c>
      <c r="G69" s="150">
        <v>7.23</v>
      </c>
      <c r="H69" s="151">
        <v>735000000</v>
      </c>
      <c r="I69" s="164"/>
      <c r="J69" s="164"/>
      <c r="K69" s="151">
        <v>735000000</v>
      </c>
      <c r="L69" s="164"/>
      <c r="M69" s="164"/>
      <c r="N69" s="250">
        <f t="shared" si="2"/>
        <v>735000000</v>
      </c>
      <c r="O69" s="148" t="s">
        <v>80</v>
      </c>
    </row>
    <row r="70" spans="1:15" ht="81.75" customHeight="1" x14ac:dyDescent="0.25">
      <c r="A70" s="32">
        <v>344</v>
      </c>
      <c r="B70" s="50" t="s">
        <v>75</v>
      </c>
      <c r="C70" s="147" t="s">
        <v>76</v>
      </c>
      <c r="D70" s="149" t="s">
        <v>123</v>
      </c>
      <c r="E70" s="149" t="s">
        <v>128</v>
      </c>
      <c r="F70" s="149" t="s">
        <v>132</v>
      </c>
      <c r="G70" s="150">
        <v>7.23</v>
      </c>
      <c r="H70" s="151">
        <v>430000000</v>
      </c>
      <c r="I70" s="164"/>
      <c r="J70" s="164"/>
      <c r="K70" s="151">
        <v>430000000</v>
      </c>
      <c r="L70" s="164"/>
      <c r="M70" s="164"/>
      <c r="N70" s="250">
        <f t="shared" si="2"/>
        <v>430000000</v>
      </c>
      <c r="O70" s="148" t="s">
        <v>80</v>
      </c>
    </row>
    <row r="71" spans="1:15" ht="100.5" customHeight="1" x14ac:dyDescent="0.25">
      <c r="A71" s="32"/>
      <c r="B71" s="50" t="s">
        <v>75</v>
      </c>
      <c r="C71" s="147" t="s">
        <v>76</v>
      </c>
      <c r="D71" s="149" t="s">
        <v>123</v>
      </c>
      <c r="E71" s="149" t="s">
        <v>128</v>
      </c>
      <c r="F71" s="149" t="s">
        <v>367</v>
      </c>
      <c r="G71" s="150">
        <v>7.23</v>
      </c>
      <c r="H71" s="151">
        <v>880000000</v>
      </c>
      <c r="I71" s="164"/>
      <c r="J71" s="164"/>
      <c r="K71" s="151">
        <v>880000000</v>
      </c>
      <c r="L71" s="164"/>
      <c r="M71" s="164"/>
      <c r="N71" s="250"/>
      <c r="O71" s="148" t="s">
        <v>80</v>
      </c>
    </row>
    <row r="72" spans="1:15" ht="66.75" customHeight="1" x14ac:dyDescent="0.25">
      <c r="A72" s="32">
        <v>344</v>
      </c>
      <c r="B72" s="50" t="s">
        <v>75</v>
      </c>
      <c r="C72" s="147" t="s">
        <v>76</v>
      </c>
      <c r="D72" s="149" t="s">
        <v>123</v>
      </c>
      <c r="E72" s="149" t="s">
        <v>128</v>
      </c>
      <c r="F72" s="149" t="s">
        <v>133</v>
      </c>
      <c r="G72" s="150">
        <v>7.23</v>
      </c>
      <c r="H72" s="151">
        <v>300000000</v>
      </c>
      <c r="I72" s="164"/>
      <c r="J72" s="164"/>
      <c r="K72" s="151">
        <v>300000000</v>
      </c>
      <c r="L72" s="164"/>
      <c r="M72" s="164"/>
      <c r="N72" s="250">
        <f t="shared" si="2"/>
        <v>300000000</v>
      </c>
      <c r="O72" s="148" t="s">
        <v>80</v>
      </c>
    </row>
    <row r="73" spans="1:15" ht="72.75" customHeight="1" x14ac:dyDescent="0.25">
      <c r="A73" s="32">
        <v>344</v>
      </c>
      <c r="B73" s="50" t="s">
        <v>75</v>
      </c>
      <c r="C73" s="147" t="s">
        <v>76</v>
      </c>
      <c r="D73" s="149" t="s">
        <v>123</v>
      </c>
      <c r="E73" s="149" t="s">
        <v>128</v>
      </c>
      <c r="F73" s="149" t="s">
        <v>134</v>
      </c>
      <c r="G73" s="150">
        <v>7.23</v>
      </c>
      <c r="H73" s="151">
        <v>460000000</v>
      </c>
      <c r="I73" s="164"/>
      <c r="J73" s="164"/>
      <c r="K73" s="151">
        <v>460000000</v>
      </c>
      <c r="L73" s="164"/>
      <c r="M73" s="164"/>
      <c r="N73" s="250">
        <f t="shared" si="2"/>
        <v>460000000</v>
      </c>
      <c r="O73" s="148" t="s">
        <v>80</v>
      </c>
    </row>
    <row r="74" spans="1:15" ht="89.25" customHeight="1" x14ac:dyDescent="0.25">
      <c r="A74" s="32">
        <v>344</v>
      </c>
      <c r="B74" s="50" t="s">
        <v>75</v>
      </c>
      <c r="C74" s="147" t="s">
        <v>76</v>
      </c>
      <c r="D74" s="149" t="s">
        <v>123</v>
      </c>
      <c r="E74" s="149" t="s">
        <v>128</v>
      </c>
      <c r="F74" s="149" t="s">
        <v>135</v>
      </c>
      <c r="G74" s="150">
        <v>7.23</v>
      </c>
      <c r="H74" s="151">
        <v>1200000000</v>
      </c>
      <c r="I74" s="164"/>
      <c r="J74" s="164"/>
      <c r="K74" s="151">
        <v>1200000000</v>
      </c>
      <c r="L74" s="164"/>
      <c r="M74" s="164"/>
      <c r="N74" s="250">
        <f t="shared" si="2"/>
        <v>1200000000</v>
      </c>
      <c r="O74" s="148" t="s">
        <v>80</v>
      </c>
    </row>
    <row r="75" spans="1:15" ht="63.75" customHeight="1" thickBot="1" x14ac:dyDescent="0.3">
      <c r="A75" s="41">
        <v>344</v>
      </c>
      <c r="B75" s="213" t="s">
        <v>75</v>
      </c>
      <c r="C75" s="219" t="s">
        <v>76</v>
      </c>
      <c r="D75" s="177" t="s">
        <v>123</v>
      </c>
      <c r="E75" s="177" t="s">
        <v>128</v>
      </c>
      <c r="F75" s="177" t="s">
        <v>136</v>
      </c>
      <c r="G75" s="200">
        <v>7.23</v>
      </c>
      <c r="H75" s="204">
        <v>1639000000</v>
      </c>
      <c r="I75" s="204"/>
      <c r="J75" s="204"/>
      <c r="K75" s="204">
        <v>1639000000</v>
      </c>
      <c r="L75" s="204"/>
      <c r="M75" s="204"/>
      <c r="N75" s="255">
        <f t="shared" si="2"/>
        <v>1639000000</v>
      </c>
      <c r="O75" s="235" t="s">
        <v>80</v>
      </c>
    </row>
    <row r="76" spans="1:15" ht="72.75" customHeight="1" thickBot="1" x14ac:dyDescent="0.3">
      <c r="A76" s="42">
        <v>345</v>
      </c>
      <c r="B76" s="220" t="s">
        <v>75</v>
      </c>
      <c r="C76" s="168" t="s">
        <v>76</v>
      </c>
      <c r="D76" s="169" t="s">
        <v>123</v>
      </c>
      <c r="E76" s="169" t="s">
        <v>137</v>
      </c>
      <c r="F76" s="169" t="s">
        <v>138</v>
      </c>
      <c r="G76" s="170">
        <v>2</v>
      </c>
      <c r="H76" s="171">
        <v>2200000000</v>
      </c>
      <c r="I76" s="218"/>
      <c r="J76" s="218"/>
      <c r="K76" s="171">
        <v>2200000000</v>
      </c>
      <c r="L76" s="218"/>
      <c r="M76" s="218"/>
      <c r="N76" s="252">
        <f t="shared" si="2"/>
        <v>2200000000</v>
      </c>
      <c r="O76" s="172" t="s">
        <v>80</v>
      </c>
    </row>
    <row r="77" spans="1:15" ht="72.75" customHeight="1" x14ac:dyDescent="0.25">
      <c r="A77" s="45">
        <v>346</v>
      </c>
      <c r="B77" s="51" t="s">
        <v>75</v>
      </c>
      <c r="C77" s="160" t="s">
        <v>76</v>
      </c>
      <c r="D77" s="211" t="s">
        <v>123</v>
      </c>
      <c r="E77" s="162" t="s">
        <v>137</v>
      </c>
      <c r="F77" s="162" t="s">
        <v>369</v>
      </c>
      <c r="G77" s="163">
        <v>2</v>
      </c>
      <c r="H77" s="164">
        <v>625000000</v>
      </c>
      <c r="I77" s="164">
        <v>625000000</v>
      </c>
      <c r="J77" s="176"/>
      <c r="K77" s="164"/>
      <c r="L77" s="164"/>
      <c r="M77" s="164"/>
      <c r="N77" s="253"/>
      <c r="O77" s="161" t="s">
        <v>80</v>
      </c>
    </row>
    <row r="78" spans="1:15" ht="69.75" customHeight="1" thickBot="1" x14ac:dyDescent="0.3">
      <c r="A78" s="44">
        <v>345</v>
      </c>
      <c r="B78" s="44" t="s">
        <v>75</v>
      </c>
      <c r="C78" s="154" t="s">
        <v>76</v>
      </c>
      <c r="D78" s="156" t="s">
        <v>123</v>
      </c>
      <c r="E78" s="156" t="s">
        <v>137</v>
      </c>
      <c r="F78" s="156" t="s">
        <v>139</v>
      </c>
      <c r="G78" s="186">
        <v>2</v>
      </c>
      <c r="H78" s="187">
        <v>1200000000</v>
      </c>
      <c r="I78" s="187"/>
      <c r="J78" s="187"/>
      <c r="K78" s="187">
        <v>1200000000</v>
      </c>
      <c r="L78" s="187"/>
      <c r="M78" s="187"/>
      <c r="N78" s="251">
        <f t="shared" si="2"/>
        <v>1200000000</v>
      </c>
      <c r="O78" s="155" t="s">
        <v>80</v>
      </c>
    </row>
    <row r="79" spans="1:15" ht="57" customHeight="1" x14ac:dyDescent="0.25">
      <c r="A79" s="32">
        <v>346</v>
      </c>
      <c r="B79" s="86" t="s">
        <v>75</v>
      </c>
      <c r="C79" s="160" t="s">
        <v>76</v>
      </c>
      <c r="D79" s="162" t="s">
        <v>123</v>
      </c>
      <c r="E79" s="162" t="s">
        <v>140</v>
      </c>
      <c r="F79" s="162" t="s">
        <v>141</v>
      </c>
      <c r="G79" s="175">
        <v>2</v>
      </c>
      <c r="H79" s="164"/>
      <c r="I79" s="176"/>
      <c r="J79" s="176"/>
      <c r="K79" s="176"/>
      <c r="L79" s="176"/>
      <c r="M79" s="176"/>
      <c r="N79" s="249">
        <f t="shared" si="2"/>
        <v>0</v>
      </c>
      <c r="O79" s="161" t="s">
        <v>80</v>
      </c>
    </row>
    <row r="80" spans="1:15" ht="63.75" customHeight="1" thickBot="1" x14ac:dyDescent="0.3">
      <c r="A80" s="41">
        <v>346</v>
      </c>
      <c r="B80" s="44" t="s">
        <v>75</v>
      </c>
      <c r="C80" s="154" t="s">
        <v>76</v>
      </c>
      <c r="D80" s="156" t="s">
        <v>123</v>
      </c>
      <c r="E80" s="156" t="s">
        <v>140</v>
      </c>
      <c r="F80" s="156" t="s">
        <v>142</v>
      </c>
      <c r="G80" s="157">
        <v>2</v>
      </c>
      <c r="H80" s="187">
        <v>113000000</v>
      </c>
      <c r="I80" s="158">
        <v>113000000</v>
      </c>
      <c r="J80" s="167"/>
      <c r="K80" s="167"/>
      <c r="L80" s="167"/>
      <c r="M80" s="167"/>
      <c r="N80" s="255">
        <f t="shared" si="2"/>
        <v>113000000</v>
      </c>
      <c r="O80" s="161" t="s">
        <v>80</v>
      </c>
    </row>
    <row r="81" spans="1:15" ht="63.75" customHeight="1" thickBot="1" x14ac:dyDescent="0.3">
      <c r="A81" s="41">
        <v>347</v>
      </c>
      <c r="B81" s="41" t="s">
        <v>75</v>
      </c>
      <c r="C81" s="154" t="s">
        <v>76</v>
      </c>
      <c r="D81" s="156" t="s">
        <v>123</v>
      </c>
      <c r="E81" s="156" t="s">
        <v>143</v>
      </c>
      <c r="F81" s="156" t="s">
        <v>144</v>
      </c>
      <c r="G81" s="157">
        <v>1</v>
      </c>
      <c r="H81" s="158" t="s">
        <v>361</v>
      </c>
      <c r="I81" s="167"/>
      <c r="J81" s="167"/>
      <c r="K81" s="167"/>
      <c r="L81" s="167"/>
      <c r="M81" s="167"/>
      <c r="N81" s="252">
        <f t="shared" si="2"/>
        <v>0</v>
      </c>
      <c r="O81" s="155" t="s">
        <v>80</v>
      </c>
    </row>
    <row r="82" spans="1:15" ht="63.75" customHeight="1" thickBot="1" x14ac:dyDescent="0.3">
      <c r="A82" s="41">
        <v>348</v>
      </c>
      <c r="B82" s="41" t="s">
        <v>75</v>
      </c>
      <c r="C82" s="154" t="s">
        <v>76</v>
      </c>
      <c r="D82" s="156" t="s">
        <v>145</v>
      </c>
      <c r="E82" s="156" t="s">
        <v>146</v>
      </c>
      <c r="F82" s="156" t="s">
        <v>147</v>
      </c>
      <c r="G82" s="157">
        <v>1</v>
      </c>
      <c r="H82" s="158">
        <v>800000000</v>
      </c>
      <c r="I82" s="167"/>
      <c r="J82" s="167"/>
      <c r="K82" s="158">
        <v>800000000</v>
      </c>
      <c r="L82" s="167"/>
      <c r="M82" s="167"/>
      <c r="N82" s="253">
        <f t="shared" si="2"/>
        <v>800000000</v>
      </c>
      <c r="O82" s="155" t="s">
        <v>80</v>
      </c>
    </row>
    <row r="83" spans="1:15" ht="63.75" customHeight="1" thickBot="1" x14ac:dyDescent="0.3">
      <c r="A83" s="41">
        <v>349</v>
      </c>
      <c r="B83" s="41" t="s">
        <v>75</v>
      </c>
      <c r="C83" s="154" t="s">
        <v>76</v>
      </c>
      <c r="D83" s="156" t="s">
        <v>145</v>
      </c>
      <c r="E83" s="156" t="s">
        <v>148</v>
      </c>
      <c r="F83" s="156" t="s">
        <v>149</v>
      </c>
      <c r="G83" s="157">
        <v>2</v>
      </c>
      <c r="H83" s="158">
        <v>1830000000</v>
      </c>
      <c r="I83" s="167"/>
      <c r="J83" s="167"/>
      <c r="K83" s="158">
        <v>1830000000</v>
      </c>
      <c r="L83" s="167"/>
      <c r="M83" s="167"/>
      <c r="N83" s="253">
        <f t="shared" si="2"/>
        <v>1830000000</v>
      </c>
      <c r="O83" s="155" t="s">
        <v>80</v>
      </c>
    </row>
    <row r="84" spans="1:15" ht="63.75" customHeight="1" thickBot="1" x14ac:dyDescent="0.3">
      <c r="A84" s="43">
        <v>350</v>
      </c>
      <c r="B84" s="86" t="s">
        <v>75</v>
      </c>
      <c r="C84" s="147" t="s">
        <v>76</v>
      </c>
      <c r="D84" s="177" t="s">
        <v>145</v>
      </c>
      <c r="E84" s="207" t="s">
        <v>150</v>
      </c>
      <c r="F84" s="207" t="s">
        <v>362</v>
      </c>
      <c r="G84" s="188">
        <v>1</v>
      </c>
      <c r="H84" s="189">
        <v>20000000</v>
      </c>
      <c r="I84" s="205"/>
      <c r="J84" s="205"/>
      <c r="K84" s="204">
        <v>20000000</v>
      </c>
      <c r="L84" s="205"/>
      <c r="M84" s="205"/>
      <c r="N84" s="254">
        <f t="shared" si="2"/>
        <v>20000000</v>
      </c>
      <c r="O84" s="259" t="s">
        <v>80</v>
      </c>
    </row>
    <row r="85" spans="1:15" ht="72.75" customHeight="1" thickBot="1" x14ac:dyDescent="0.3">
      <c r="A85" s="107">
        <v>350</v>
      </c>
      <c r="B85" s="221" t="s">
        <v>75</v>
      </c>
      <c r="C85" s="219" t="s">
        <v>76</v>
      </c>
      <c r="D85" s="177" t="s">
        <v>145</v>
      </c>
      <c r="E85" s="211" t="s">
        <v>150</v>
      </c>
      <c r="F85" s="178" t="s">
        <v>151</v>
      </c>
      <c r="G85" s="208">
        <v>1</v>
      </c>
      <c r="H85" s="187" t="s">
        <v>374</v>
      </c>
      <c r="I85" s="209"/>
      <c r="J85" s="209"/>
      <c r="K85" s="209"/>
      <c r="L85" s="209"/>
      <c r="M85" s="209"/>
      <c r="N85" s="253">
        <f t="shared" si="2"/>
        <v>0</v>
      </c>
      <c r="O85" s="258" t="s">
        <v>80</v>
      </c>
    </row>
    <row r="86" spans="1:15" ht="63.75" customHeight="1" thickBot="1" x14ac:dyDescent="0.3">
      <c r="A86" s="42">
        <v>351</v>
      </c>
      <c r="B86" s="42" t="s">
        <v>75</v>
      </c>
      <c r="C86" s="168" t="s">
        <v>76</v>
      </c>
      <c r="D86" s="169" t="s">
        <v>145</v>
      </c>
      <c r="E86" s="169" t="s">
        <v>152</v>
      </c>
      <c r="F86" s="156" t="s">
        <v>153</v>
      </c>
      <c r="G86" s="157">
        <v>1</v>
      </c>
      <c r="H86" s="158"/>
      <c r="I86" s="210"/>
      <c r="J86" s="210"/>
      <c r="K86" s="210"/>
      <c r="L86" s="210"/>
      <c r="M86" s="210"/>
      <c r="N86" s="252">
        <f t="shared" si="2"/>
        <v>0</v>
      </c>
      <c r="O86" s="172" t="s">
        <v>80</v>
      </c>
    </row>
    <row r="87" spans="1:15" ht="71.25" customHeight="1" x14ac:dyDescent="0.25">
      <c r="A87" s="43">
        <v>352</v>
      </c>
      <c r="B87" s="86" t="s">
        <v>75</v>
      </c>
      <c r="C87" s="147" t="s">
        <v>76</v>
      </c>
      <c r="D87" s="177" t="s">
        <v>154</v>
      </c>
      <c r="E87" s="177" t="s">
        <v>155</v>
      </c>
      <c r="F87" s="162" t="s">
        <v>156</v>
      </c>
      <c r="G87" s="150">
        <v>200</v>
      </c>
      <c r="H87" s="151">
        <v>1200000000</v>
      </c>
      <c r="I87" s="174"/>
      <c r="J87" s="174"/>
      <c r="K87" s="151">
        <v>1200000000</v>
      </c>
      <c r="L87" s="174"/>
      <c r="M87" s="174"/>
      <c r="N87" s="249">
        <f t="shared" si="2"/>
        <v>1200000000</v>
      </c>
      <c r="O87" s="148" t="s">
        <v>80</v>
      </c>
    </row>
    <row r="88" spans="1:15" ht="73.5" customHeight="1" x14ac:dyDescent="0.25">
      <c r="A88" s="32">
        <v>352</v>
      </c>
      <c r="B88" s="50" t="s">
        <v>75</v>
      </c>
      <c r="C88" s="147" t="s">
        <v>76</v>
      </c>
      <c r="D88" s="177" t="s">
        <v>154</v>
      </c>
      <c r="E88" s="177" t="s">
        <v>155</v>
      </c>
      <c r="F88" s="162" t="s">
        <v>157</v>
      </c>
      <c r="G88" s="150">
        <v>200</v>
      </c>
      <c r="H88" s="151">
        <v>1200000000</v>
      </c>
      <c r="I88" s="174"/>
      <c r="J88" s="174"/>
      <c r="K88" s="151">
        <v>1200000000</v>
      </c>
      <c r="L88" s="174"/>
      <c r="M88" s="174"/>
      <c r="N88" s="250">
        <f t="shared" si="2"/>
        <v>1200000000</v>
      </c>
      <c r="O88" s="148" t="s">
        <v>80</v>
      </c>
    </row>
    <row r="89" spans="1:15" ht="73.5" customHeight="1" x14ac:dyDescent="0.25">
      <c r="A89" s="32">
        <v>352</v>
      </c>
      <c r="B89" s="50" t="s">
        <v>75</v>
      </c>
      <c r="C89" s="147" t="s">
        <v>76</v>
      </c>
      <c r="D89" s="177" t="s">
        <v>154</v>
      </c>
      <c r="E89" s="177" t="s">
        <v>155</v>
      </c>
      <c r="F89" s="162" t="s">
        <v>158</v>
      </c>
      <c r="G89" s="150">
        <v>200</v>
      </c>
      <c r="H89" s="151">
        <v>743000000</v>
      </c>
      <c r="I89" s="174"/>
      <c r="J89" s="174"/>
      <c r="K89" s="151">
        <v>571438007.78999996</v>
      </c>
      <c r="L89" s="174"/>
      <c r="M89" s="174"/>
      <c r="N89" s="250">
        <f t="shared" si="2"/>
        <v>571438007.78999996</v>
      </c>
      <c r="O89" s="148" t="s">
        <v>80</v>
      </c>
    </row>
    <row r="90" spans="1:15" ht="73.5" customHeight="1" x14ac:dyDescent="0.25">
      <c r="A90" s="32">
        <v>352</v>
      </c>
      <c r="B90" s="50" t="s">
        <v>75</v>
      </c>
      <c r="C90" s="147" t="s">
        <v>76</v>
      </c>
      <c r="D90" s="177" t="s">
        <v>154</v>
      </c>
      <c r="E90" s="177" t="s">
        <v>155</v>
      </c>
      <c r="F90" s="162" t="s">
        <v>159</v>
      </c>
      <c r="G90" s="150">
        <v>200</v>
      </c>
      <c r="H90" s="151">
        <v>25000000000</v>
      </c>
      <c r="I90" s="174"/>
      <c r="J90" s="174"/>
      <c r="K90" s="151"/>
      <c r="L90" s="174"/>
      <c r="M90" s="174">
        <v>25000000000</v>
      </c>
      <c r="N90" s="250">
        <f t="shared" si="2"/>
        <v>25000000000</v>
      </c>
      <c r="O90" s="148" t="s">
        <v>80</v>
      </c>
    </row>
    <row r="91" spans="1:15" ht="63.75" customHeight="1" thickBot="1" x14ac:dyDescent="0.3">
      <c r="A91" s="44">
        <v>352</v>
      </c>
      <c r="B91" s="44" t="s">
        <v>75</v>
      </c>
      <c r="C91" s="154" t="s">
        <v>76</v>
      </c>
      <c r="D91" s="156" t="s">
        <v>154</v>
      </c>
      <c r="E91" s="156" t="s">
        <v>155</v>
      </c>
      <c r="F91" s="156" t="s">
        <v>160</v>
      </c>
      <c r="G91" s="157">
        <v>200</v>
      </c>
      <c r="H91" s="158">
        <v>25000000000</v>
      </c>
      <c r="I91" s="158"/>
      <c r="J91" s="167"/>
      <c r="K91" s="167"/>
      <c r="L91" s="167"/>
      <c r="M91" s="202">
        <v>25000000000</v>
      </c>
      <c r="N91" s="251">
        <f t="shared" si="2"/>
        <v>25000000000</v>
      </c>
      <c r="O91" s="155" t="s">
        <v>80</v>
      </c>
    </row>
    <row r="92" spans="1:15" ht="63.75" customHeight="1" thickBot="1" x14ac:dyDescent="0.3">
      <c r="A92" s="41">
        <v>353</v>
      </c>
      <c r="B92" s="41" t="s">
        <v>75</v>
      </c>
      <c r="C92" s="154" t="s">
        <v>76</v>
      </c>
      <c r="D92" s="156" t="s">
        <v>154</v>
      </c>
      <c r="E92" s="156" t="s">
        <v>161</v>
      </c>
      <c r="F92" s="156" t="s">
        <v>72</v>
      </c>
      <c r="G92" s="157">
        <v>0</v>
      </c>
      <c r="H92" s="158"/>
      <c r="I92" s="167"/>
      <c r="J92" s="167"/>
      <c r="K92" s="167"/>
      <c r="L92" s="167"/>
      <c r="M92" s="194"/>
      <c r="N92" s="252">
        <f t="shared" si="2"/>
        <v>0</v>
      </c>
      <c r="O92" s="234" t="s">
        <v>80</v>
      </c>
    </row>
    <row r="93" spans="1:15" ht="63.75" customHeight="1" thickBot="1" x14ac:dyDescent="0.3">
      <c r="A93" s="41">
        <v>354</v>
      </c>
      <c r="B93" s="41" t="s">
        <v>75</v>
      </c>
      <c r="C93" s="154" t="s">
        <v>76</v>
      </c>
      <c r="D93" s="156" t="s">
        <v>154</v>
      </c>
      <c r="E93" s="156" t="s">
        <v>162</v>
      </c>
      <c r="F93" s="156" t="s">
        <v>72</v>
      </c>
      <c r="G93" s="157">
        <v>0</v>
      </c>
      <c r="H93" s="158"/>
      <c r="I93" s="167"/>
      <c r="J93" s="167"/>
      <c r="K93" s="167"/>
      <c r="L93" s="167"/>
      <c r="M93" s="194"/>
      <c r="N93" s="252">
        <f t="shared" si="2"/>
        <v>0</v>
      </c>
      <c r="O93" s="234" t="s">
        <v>80</v>
      </c>
    </row>
    <row r="94" spans="1:15" ht="63.75" customHeight="1" thickBot="1" x14ac:dyDescent="0.4">
      <c r="A94" s="43">
        <v>355</v>
      </c>
      <c r="B94" s="86" t="s">
        <v>75</v>
      </c>
      <c r="C94" s="147" t="s">
        <v>76</v>
      </c>
      <c r="D94" s="177" t="s">
        <v>154</v>
      </c>
      <c r="E94" s="179" t="s">
        <v>163</v>
      </c>
      <c r="F94" s="177" t="s">
        <v>337</v>
      </c>
      <c r="G94" s="188">
        <v>0</v>
      </c>
      <c r="H94" s="189">
        <v>770000000</v>
      </c>
      <c r="I94" s="205"/>
      <c r="J94" s="205"/>
      <c r="K94" s="204">
        <v>770000000</v>
      </c>
      <c r="L94" s="205"/>
      <c r="M94" s="205"/>
      <c r="N94" s="252">
        <f t="shared" si="2"/>
        <v>770000000</v>
      </c>
      <c r="O94" s="234" t="s">
        <v>80</v>
      </c>
    </row>
    <row r="95" spans="1:15" ht="71.25" customHeight="1" x14ac:dyDescent="0.35">
      <c r="A95" s="45">
        <v>355</v>
      </c>
      <c r="B95" s="51" t="s">
        <v>75</v>
      </c>
      <c r="C95" s="147" t="s">
        <v>76</v>
      </c>
      <c r="D95" s="177" t="s">
        <v>154</v>
      </c>
      <c r="E95" s="179" t="s">
        <v>163</v>
      </c>
      <c r="F95" s="149" t="s">
        <v>164</v>
      </c>
      <c r="G95" s="163">
        <v>0</v>
      </c>
      <c r="H95" s="164">
        <v>1140000000</v>
      </c>
      <c r="I95" s="174"/>
      <c r="J95" s="174"/>
      <c r="K95" s="151">
        <v>1140000000</v>
      </c>
      <c r="L95" s="174"/>
      <c r="M95" s="174"/>
      <c r="N95" s="249">
        <f t="shared" si="2"/>
        <v>1140000000</v>
      </c>
      <c r="O95" s="148" t="s">
        <v>80</v>
      </c>
    </row>
    <row r="96" spans="1:15" ht="71.25" customHeight="1" thickBot="1" x14ac:dyDescent="0.4">
      <c r="A96" s="32">
        <v>355</v>
      </c>
      <c r="B96" s="213" t="s">
        <v>75</v>
      </c>
      <c r="C96" s="154" t="s">
        <v>76</v>
      </c>
      <c r="D96" s="156" t="s">
        <v>154</v>
      </c>
      <c r="E96" s="214" t="s">
        <v>163</v>
      </c>
      <c r="F96" s="156" t="s">
        <v>165</v>
      </c>
      <c r="G96" s="157">
        <v>0</v>
      </c>
      <c r="H96" s="158">
        <v>10000000000</v>
      </c>
      <c r="I96" s="202"/>
      <c r="J96" s="202"/>
      <c r="K96" s="158">
        <v>10000000000</v>
      </c>
      <c r="L96" s="202"/>
      <c r="M96" s="202"/>
      <c r="N96" s="251">
        <f t="shared" si="2"/>
        <v>10000000000</v>
      </c>
      <c r="O96" s="155" t="s">
        <v>80</v>
      </c>
    </row>
    <row r="97" spans="1:15" ht="64.5" customHeight="1" x14ac:dyDescent="0.35">
      <c r="A97" s="43">
        <v>356</v>
      </c>
      <c r="B97" s="51" t="s">
        <v>75</v>
      </c>
      <c r="C97" s="160" t="s">
        <v>76</v>
      </c>
      <c r="D97" s="211" t="s">
        <v>154</v>
      </c>
      <c r="E97" s="212" t="s">
        <v>166</v>
      </c>
      <c r="F97" s="162" t="s">
        <v>363</v>
      </c>
      <c r="G97" s="163">
        <v>1</v>
      </c>
      <c r="H97" s="164">
        <v>25000000</v>
      </c>
      <c r="I97" s="164">
        <v>25000000</v>
      </c>
      <c r="J97" s="176"/>
      <c r="K97" s="176"/>
      <c r="L97" s="176"/>
      <c r="M97" s="176"/>
      <c r="N97" s="249">
        <f t="shared" si="2"/>
        <v>25000000</v>
      </c>
      <c r="O97" s="161" t="s">
        <v>80</v>
      </c>
    </row>
    <row r="98" spans="1:15" ht="63.75" customHeight="1" thickBot="1" x14ac:dyDescent="0.3">
      <c r="A98" s="44">
        <v>356</v>
      </c>
      <c r="B98" s="44" t="s">
        <v>75</v>
      </c>
      <c r="C98" s="154" t="s">
        <v>76</v>
      </c>
      <c r="D98" s="156" t="s">
        <v>154</v>
      </c>
      <c r="E98" s="156" t="s">
        <v>166</v>
      </c>
      <c r="F98" s="156" t="s">
        <v>167</v>
      </c>
      <c r="G98" s="157">
        <v>1</v>
      </c>
      <c r="H98" s="158">
        <f>23000000000/2</f>
        <v>11500000000</v>
      </c>
      <c r="I98" s="167"/>
      <c r="J98" s="167"/>
      <c r="K98" s="167"/>
      <c r="L98" s="167"/>
      <c r="M98" s="167"/>
      <c r="N98" s="251">
        <f t="shared" si="2"/>
        <v>0</v>
      </c>
      <c r="O98" s="155" t="s">
        <v>80</v>
      </c>
    </row>
    <row r="99" spans="1:15" ht="63.75" customHeight="1" thickBot="1" x14ac:dyDescent="0.3">
      <c r="A99" s="41">
        <v>357</v>
      </c>
      <c r="B99" s="41" t="s">
        <v>75</v>
      </c>
      <c r="C99" s="154" t="s">
        <v>76</v>
      </c>
      <c r="D99" s="156" t="s">
        <v>154</v>
      </c>
      <c r="E99" s="156" t="s">
        <v>168</v>
      </c>
      <c r="F99" s="156" t="s">
        <v>72</v>
      </c>
      <c r="G99" s="157">
        <v>0</v>
      </c>
      <c r="H99" s="158"/>
      <c r="I99" s="167"/>
      <c r="J99" s="167"/>
      <c r="K99" s="167"/>
      <c r="L99" s="167"/>
      <c r="M99" s="167"/>
      <c r="N99" s="252">
        <f t="shared" si="2"/>
        <v>0</v>
      </c>
      <c r="O99" s="234" t="s">
        <v>80</v>
      </c>
    </row>
    <row r="100" spans="1:15" ht="63.75" customHeight="1" thickBot="1" x14ac:dyDescent="0.3">
      <c r="A100" s="41">
        <v>358</v>
      </c>
      <c r="B100" s="41" t="s">
        <v>75</v>
      </c>
      <c r="C100" s="154" t="s">
        <v>76</v>
      </c>
      <c r="D100" s="156" t="s">
        <v>154</v>
      </c>
      <c r="E100" s="156" t="s">
        <v>169</v>
      </c>
      <c r="F100" s="156" t="s">
        <v>72</v>
      </c>
      <c r="G100" s="157">
        <v>0</v>
      </c>
      <c r="H100" s="158"/>
      <c r="I100" s="167"/>
      <c r="J100" s="167"/>
      <c r="K100" s="167"/>
      <c r="L100" s="167"/>
      <c r="M100" s="167"/>
      <c r="N100" s="252">
        <f t="shared" ref="N100:N105" si="3">I100+J100+K100+L100+M100</f>
        <v>0</v>
      </c>
      <c r="O100" s="155" t="s">
        <v>80</v>
      </c>
    </row>
    <row r="101" spans="1:15" ht="71.25" customHeight="1" x14ac:dyDescent="0.35">
      <c r="A101" s="45">
        <v>359</v>
      </c>
      <c r="B101" s="51" t="s">
        <v>75</v>
      </c>
      <c r="C101" s="147" t="s">
        <v>76</v>
      </c>
      <c r="D101" s="177" t="s">
        <v>170</v>
      </c>
      <c r="E101" s="179" t="s">
        <v>171</v>
      </c>
      <c r="F101" s="149" t="s">
        <v>172</v>
      </c>
      <c r="G101" s="163">
        <v>1</v>
      </c>
      <c r="H101" s="164">
        <v>8000000000</v>
      </c>
      <c r="I101" s="174"/>
      <c r="J101" s="174"/>
      <c r="K101" s="151"/>
      <c r="L101" s="174"/>
      <c r="M101" s="174">
        <v>8000000000</v>
      </c>
      <c r="N101" s="254">
        <f t="shared" si="3"/>
        <v>8000000000</v>
      </c>
      <c r="O101" s="148" t="s">
        <v>80</v>
      </c>
    </row>
    <row r="102" spans="1:15" ht="63.75" customHeight="1" thickBot="1" x14ac:dyDescent="0.3">
      <c r="A102" s="41">
        <v>360</v>
      </c>
      <c r="B102" s="41" t="s">
        <v>75</v>
      </c>
      <c r="C102" s="154" t="s">
        <v>76</v>
      </c>
      <c r="D102" s="156" t="s">
        <v>170</v>
      </c>
      <c r="E102" s="156" t="s">
        <v>171</v>
      </c>
      <c r="F102" s="156" t="s">
        <v>368</v>
      </c>
      <c r="G102" s="157">
        <v>1</v>
      </c>
      <c r="H102" s="158">
        <v>95000000</v>
      </c>
      <c r="I102" s="158">
        <v>95000000</v>
      </c>
      <c r="J102" s="167"/>
      <c r="K102" s="167"/>
      <c r="L102" s="167"/>
      <c r="M102" s="167"/>
      <c r="N102" s="260"/>
      <c r="O102" s="155" t="s">
        <v>80</v>
      </c>
    </row>
    <row r="103" spans="1:15" ht="63.75" customHeight="1" thickBot="1" x14ac:dyDescent="0.3">
      <c r="A103" s="41">
        <v>360</v>
      </c>
      <c r="B103" s="41" t="s">
        <v>75</v>
      </c>
      <c r="C103" s="154" t="s">
        <v>76</v>
      </c>
      <c r="D103" s="156" t="s">
        <v>173</v>
      </c>
      <c r="E103" s="156" t="s">
        <v>174</v>
      </c>
      <c r="F103" s="156" t="s">
        <v>175</v>
      </c>
      <c r="G103" s="157">
        <v>1</v>
      </c>
      <c r="H103" s="158"/>
      <c r="I103" s="167"/>
      <c r="J103" s="167"/>
      <c r="K103" s="167"/>
      <c r="L103" s="167"/>
      <c r="M103" s="167"/>
      <c r="N103" s="252">
        <f t="shared" si="3"/>
        <v>0</v>
      </c>
      <c r="O103" s="155" t="s">
        <v>80</v>
      </c>
    </row>
    <row r="104" spans="1:15" ht="63.75" customHeight="1" thickBot="1" x14ac:dyDescent="0.3">
      <c r="A104" s="41">
        <v>361</v>
      </c>
      <c r="B104" s="41" t="s">
        <v>75</v>
      </c>
      <c r="C104" s="154" t="s">
        <v>76</v>
      </c>
      <c r="D104" s="156" t="s">
        <v>173</v>
      </c>
      <c r="E104" s="156" t="s">
        <v>176</v>
      </c>
      <c r="F104" s="156" t="s">
        <v>177</v>
      </c>
      <c r="G104" s="157">
        <v>1</v>
      </c>
      <c r="H104" s="158"/>
      <c r="I104" s="167"/>
      <c r="J104" s="167"/>
      <c r="K104" s="167"/>
      <c r="L104" s="167"/>
      <c r="M104" s="167"/>
      <c r="N104" s="252">
        <f t="shared" si="3"/>
        <v>0</v>
      </c>
      <c r="O104" s="155" t="s">
        <v>80</v>
      </c>
    </row>
    <row r="105" spans="1:15" ht="82.5" customHeight="1" thickBot="1" x14ac:dyDescent="0.3">
      <c r="A105" s="42">
        <v>362</v>
      </c>
      <c r="B105" s="42" t="s">
        <v>75</v>
      </c>
      <c r="C105" s="168" t="s">
        <v>76</v>
      </c>
      <c r="D105" s="172" t="s">
        <v>178</v>
      </c>
      <c r="E105" s="169" t="s">
        <v>179</v>
      </c>
      <c r="F105" s="169" t="s">
        <v>180</v>
      </c>
      <c r="G105" s="170">
        <v>1</v>
      </c>
      <c r="H105" s="171"/>
      <c r="I105" s="218"/>
      <c r="J105" s="218"/>
      <c r="K105" s="218"/>
      <c r="L105" s="218"/>
      <c r="M105" s="218"/>
      <c r="N105" s="252">
        <f t="shared" si="3"/>
        <v>0</v>
      </c>
      <c r="O105" s="172" t="s">
        <v>80</v>
      </c>
    </row>
    <row r="106" spans="1:15" ht="104.25" customHeight="1" thickBot="1" x14ac:dyDescent="0.3">
      <c r="A106" s="94">
        <v>471</v>
      </c>
      <c r="B106" s="44" t="s">
        <v>75</v>
      </c>
      <c r="C106" s="215" t="s">
        <v>181</v>
      </c>
      <c r="D106" s="215" t="s">
        <v>182</v>
      </c>
      <c r="E106" s="215" t="s">
        <v>183</v>
      </c>
      <c r="F106" s="215" t="s">
        <v>184</v>
      </c>
      <c r="G106" s="216">
        <v>20</v>
      </c>
      <c r="H106" s="217">
        <v>3000000000</v>
      </c>
      <c r="I106" s="217">
        <v>3000000000</v>
      </c>
      <c r="J106" s="217"/>
      <c r="K106" s="217"/>
      <c r="L106" s="217"/>
      <c r="M106" s="217"/>
      <c r="N106" s="217">
        <f>I106+J106+K106+L106+M106</f>
        <v>3000000000</v>
      </c>
      <c r="O106" s="236" t="s">
        <v>185</v>
      </c>
    </row>
    <row r="107" spans="1:15" ht="83.25" customHeight="1" thickBot="1" x14ac:dyDescent="0.3">
      <c r="A107" s="89">
        <v>472</v>
      </c>
      <c r="B107" s="42" t="s">
        <v>75</v>
      </c>
      <c r="C107" s="93" t="s">
        <v>181</v>
      </c>
      <c r="D107" s="95" t="s">
        <v>182</v>
      </c>
      <c r="E107" s="95" t="s">
        <v>186</v>
      </c>
      <c r="F107" s="95" t="s">
        <v>187</v>
      </c>
      <c r="G107" s="96">
        <v>4</v>
      </c>
      <c r="H107" s="97"/>
      <c r="I107" s="97"/>
      <c r="J107" s="97"/>
      <c r="K107" s="97"/>
      <c r="L107" s="97"/>
      <c r="M107" s="97"/>
      <c r="N107" s="97">
        <f t="shared" ref="N107:N110" si="4">SUM(I107:M107)</f>
        <v>0</v>
      </c>
      <c r="O107" s="237" t="s">
        <v>185</v>
      </c>
    </row>
    <row r="108" spans="1:15" ht="65.25" customHeight="1" thickBot="1" x14ac:dyDescent="0.3">
      <c r="A108" s="89">
        <v>473</v>
      </c>
      <c r="B108" s="42" t="s">
        <v>75</v>
      </c>
      <c r="C108" s="93" t="s">
        <v>181</v>
      </c>
      <c r="D108" s="95" t="s">
        <v>182</v>
      </c>
      <c r="E108" s="95" t="s">
        <v>188</v>
      </c>
      <c r="F108" s="95" t="s">
        <v>184</v>
      </c>
      <c r="G108" s="96">
        <v>1.2</v>
      </c>
      <c r="H108" s="97"/>
      <c r="I108" s="97"/>
      <c r="J108" s="97"/>
      <c r="K108" s="97"/>
      <c r="L108" s="97"/>
      <c r="M108" s="97"/>
      <c r="N108" s="97">
        <f t="shared" si="4"/>
        <v>0</v>
      </c>
      <c r="O108" s="237" t="s">
        <v>185</v>
      </c>
    </row>
    <row r="109" spans="1:15" ht="60.75" customHeight="1" thickBot="1" x14ac:dyDescent="0.3">
      <c r="A109" s="89">
        <v>474</v>
      </c>
      <c r="B109" s="42" t="s">
        <v>75</v>
      </c>
      <c r="C109" s="93" t="s">
        <v>181</v>
      </c>
      <c r="D109" s="95" t="s">
        <v>182</v>
      </c>
      <c r="E109" s="95" t="s">
        <v>189</v>
      </c>
      <c r="F109" s="95" t="s">
        <v>190</v>
      </c>
      <c r="G109" s="96">
        <v>0.3</v>
      </c>
      <c r="H109" s="97"/>
      <c r="I109" s="97"/>
      <c r="J109" s="97"/>
      <c r="K109" s="97"/>
      <c r="L109" s="97"/>
      <c r="M109" s="97"/>
      <c r="N109" s="97">
        <f t="shared" si="4"/>
        <v>0</v>
      </c>
      <c r="O109" s="237" t="s">
        <v>185</v>
      </c>
    </row>
    <row r="110" spans="1:15" ht="75.75" customHeight="1" thickBot="1" x14ac:dyDescent="0.3">
      <c r="A110" s="89">
        <v>475</v>
      </c>
      <c r="B110" s="42" t="s">
        <v>75</v>
      </c>
      <c r="C110" s="93" t="s">
        <v>181</v>
      </c>
      <c r="D110" s="95" t="s">
        <v>191</v>
      </c>
      <c r="E110" s="95" t="s">
        <v>192</v>
      </c>
      <c r="F110" s="95" t="s">
        <v>193</v>
      </c>
      <c r="G110" s="96">
        <v>0</v>
      </c>
      <c r="H110" s="97"/>
      <c r="I110" s="97"/>
      <c r="J110" s="97"/>
      <c r="K110" s="97"/>
      <c r="L110" s="97"/>
      <c r="M110" s="97"/>
      <c r="N110" s="97">
        <f t="shared" si="4"/>
        <v>0</v>
      </c>
      <c r="O110" s="237" t="s">
        <v>185</v>
      </c>
    </row>
    <row r="111" spans="1:15" ht="18.75" hidden="1" customHeight="1" x14ac:dyDescent="0.35">
      <c r="A111" s="89"/>
      <c r="B111" s="42" t="s">
        <v>75</v>
      </c>
      <c r="C111" s="98" t="s">
        <v>194</v>
      </c>
      <c r="D111" s="61"/>
      <c r="E111" s="62"/>
      <c r="F111" s="60"/>
      <c r="G111" s="63"/>
      <c r="H111" s="64"/>
      <c r="I111" s="64"/>
      <c r="J111" s="65"/>
      <c r="K111" s="66"/>
      <c r="L111" s="66"/>
      <c r="M111" s="67"/>
      <c r="N111" s="256"/>
      <c r="O111" s="237" t="s">
        <v>185</v>
      </c>
    </row>
    <row r="112" spans="1:15" ht="18.75" hidden="1" customHeight="1" x14ac:dyDescent="0.35">
      <c r="A112" s="89"/>
      <c r="B112" s="42" t="s">
        <v>75</v>
      </c>
      <c r="C112" s="91"/>
      <c r="D112" s="61"/>
      <c r="E112" s="62"/>
      <c r="F112" s="60"/>
      <c r="G112" s="63"/>
      <c r="H112" s="64"/>
      <c r="I112" s="64"/>
      <c r="J112" s="65"/>
      <c r="K112" s="66"/>
      <c r="L112" s="66"/>
      <c r="M112" s="67"/>
      <c r="N112" s="256"/>
      <c r="O112" s="237" t="s">
        <v>185</v>
      </c>
    </row>
    <row r="113" spans="1:15" ht="18.75" hidden="1" customHeight="1" x14ac:dyDescent="0.35">
      <c r="A113" s="89"/>
      <c r="B113" s="42" t="s">
        <v>75</v>
      </c>
      <c r="C113" s="91"/>
      <c r="D113" s="61"/>
      <c r="E113" s="62"/>
      <c r="F113" s="62"/>
      <c r="G113" s="63"/>
      <c r="H113" s="104"/>
      <c r="I113" s="104"/>
      <c r="J113" s="65"/>
      <c r="K113" s="66"/>
      <c r="L113" s="66"/>
      <c r="M113" s="67"/>
      <c r="N113" s="256"/>
      <c r="O113" s="237" t="s">
        <v>185</v>
      </c>
    </row>
    <row r="114" spans="1:15" ht="42.75" thickBot="1" x14ac:dyDescent="0.3">
      <c r="A114" s="89">
        <v>476</v>
      </c>
      <c r="B114" s="42" t="s">
        <v>75</v>
      </c>
      <c r="C114" s="102" t="s">
        <v>194</v>
      </c>
      <c r="D114" s="102" t="s">
        <v>195</v>
      </c>
      <c r="E114" s="102" t="s">
        <v>196</v>
      </c>
      <c r="F114" s="102" t="s">
        <v>197</v>
      </c>
      <c r="G114" s="103">
        <v>1</v>
      </c>
      <c r="H114" s="105">
        <v>133315000</v>
      </c>
      <c r="I114" s="105">
        <v>133315000</v>
      </c>
      <c r="J114" s="105"/>
      <c r="K114" s="105"/>
      <c r="L114" s="105"/>
      <c r="M114" s="105"/>
      <c r="N114" s="105">
        <f>I114+J114+K114+L114+M114</f>
        <v>133315000</v>
      </c>
      <c r="O114" s="238" t="s">
        <v>185</v>
      </c>
    </row>
    <row r="115" spans="1:15" ht="42.75" thickBot="1" x14ac:dyDescent="0.3">
      <c r="A115" s="89">
        <v>477</v>
      </c>
      <c r="B115" s="42" t="s">
        <v>75</v>
      </c>
      <c r="C115" s="102" t="s">
        <v>194</v>
      </c>
      <c r="D115" s="102" t="s">
        <v>195</v>
      </c>
      <c r="E115" s="102" t="s">
        <v>198</v>
      </c>
      <c r="F115" s="102" t="s">
        <v>199</v>
      </c>
      <c r="G115" s="103">
        <v>2000</v>
      </c>
      <c r="H115" s="105">
        <v>2092391000</v>
      </c>
      <c r="I115" s="105">
        <v>2092391000</v>
      </c>
      <c r="J115" s="105"/>
      <c r="K115" s="105"/>
      <c r="L115" s="105"/>
      <c r="M115" s="105"/>
      <c r="N115" s="105">
        <f t="shared" ref="N115:N121" si="5">I115+J115+K115+L115+M115</f>
        <v>2092391000</v>
      </c>
      <c r="O115" s="238" t="s">
        <v>185</v>
      </c>
    </row>
    <row r="116" spans="1:15" ht="63.75" thickBot="1" x14ac:dyDescent="0.3">
      <c r="A116" s="89">
        <v>478</v>
      </c>
      <c r="B116" s="42" t="s">
        <v>75</v>
      </c>
      <c r="C116" s="102" t="s">
        <v>194</v>
      </c>
      <c r="D116" s="102" t="s">
        <v>195</v>
      </c>
      <c r="E116" s="102" t="s">
        <v>200</v>
      </c>
      <c r="F116" s="102" t="s">
        <v>201</v>
      </c>
      <c r="G116" s="103">
        <v>1</v>
      </c>
      <c r="H116" s="105"/>
      <c r="I116" s="105"/>
      <c r="J116" s="105"/>
      <c r="K116" s="105"/>
      <c r="L116" s="105"/>
      <c r="M116" s="105"/>
      <c r="N116" s="105">
        <f t="shared" si="5"/>
        <v>0</v>
      </c>
      <c r="O116" s="238" t="s">
        <v>185</v>
      </c>
    </row>
    <row r="117" spans="1:15" ht="65.25" customHeight="1" thickBot="1" x14ac:dyDescent="0.3">
      <c r="A117" s="89">
        <v>479</v>
      </c>
      <c r="B117" s="42" t="s">
        <v>75</v>
      </c>
      <c r="C117" s="102" t="s">
        <v>194</v>
      </c>
      <c r="D117" s="102" t="s">
        <v>195</v>
      </c>
      <c r="E117" s="102" t="s">
        <v>202</v>
      </c>
      <c r="F117" s="102" t="s">
        <v>203</v>
      </c>
      <c r="G117" s="103">
        <v>1</v>
      </c>
      <c r="H117" s="105">
        <v>807065100</v>
      </c>
      <c r="I117" s="105">
        <v>807065100</v>
      </c>
      <c r="J117" s="105"/>
      <c r="K117" s="105"/>
      <c r="L117" s="105"/>
      <c r="M117" s="105"/>
      <c r="N117" s="105">
        <f t="shared" si="5"/>
        <v>807065100</v>
      </c>
      <c r="O117" s="238" t="s">
        <v>185</v>
      </c>
    </row>
    <row r="118" spans="1:15" ht="63.75" thickBot="1" x14ac:dyDescent="0.3">
      <c r="A118" s="89">
        <v>480</v>
      </c>
      <c r="B118" s="42" t="s">
        <v>75</v>
      </c>
      <c r="C118" s="102" t="s">
        <v>194</v>
      </c>
      <c r="D118" s="102" t="s">
        <v>195</v>
      </c>
      <c r="E118" s="102" t="s">
        <v>204</v>
      </c>
      <c r="F118" s="102" t="s">
        <v>205</v>
      </c>
      <c r="G118" s="103">
        <v>2000</v>
      </c>
      <c r="H118" s="105">
        <v>460326000</v>
      </c>
      <c r="I118" s="105">
        <v>460326000</v>
      </c>
      <c r="J118" s="105"/>
      <c r="K118" s="105"/>
      <c r="L118" s="105"/>
      <c r="M118" s="105"/>
      <c r="N118" s="105">
        <f t="shared" si="5"/>
        <v>460326000</v>
      </c>
      <c r="O118" s="238" t="s">
        <v>185</v>
      </c>
    </row>
    <row r="119" spans="1:15" ht="42.75" thickBot="1" x14ac:dyDescent="0.3">
      <c r="A119" s="89">
        <v>481</v>
      </c>
      <c r="B119" s="42" t="s">
        <v>75</v>
      </c>
      <c r="C119" s="102" t="s">
        <v>194</v>
      </c>
      <c r="D119" s="102" t="s">
        <v>195</v>
      </c>
      <c r="E119" s="102" t="s">
        <v>206</v>
      </c>
      <c r="F119" s="102" t="s">
        <v>193</v>
      </c>
      <c r="G119" s="103">
        <v>0</v>
      </c>
      <c r="H119" s="105"/>
      <c r="I119" s="105"/>
      <c r="J119" s="105"/>
      <c r="K119" s="105"/>
      <c r="L119" s="105"/>
      <c r="M119" s="105"/>
      <c r="N119" s="105">
        <f t="shared" si="5"/>
        <v>0</v>
      </c>
      <c r="O119" s="238" t="s">
        <v>185</v>
      </c>
    </row>
    <row r="120" spans="1:15" ht="63.75" thickBot="1" x14ac:dyDescent="0.3">
      <c r="A120" s="89">
        <v>482</v>
      </c>
      <c r="B120" s="42" t="s">
        <v>75</v>
      </c>
      <c r="C120" s="102" t="s">
        <v>194</v>
      </c>
      <c r="D120" s="102" t="s">
        <v>195</v>
      </c>
      <c r="E120" s="102" t="s">
        <v>207</v>
      </c>
      <c r="F120" s="102" t="s">
        <v>208</v>
      </c>
      <c r="G120" s="103">
        <v>4</v>
      </c>
      <c r="H120" s="105">
        <v>2989130000</v>
      </c>
      <c r="I120" s="105">
        <v>2989130000</v>
      </c>
      <c r="J120" s="105"/>
      <c r="K120" s="105"/>
      <c r="L120" s="105"/>
      <c r="M120" s="105"/>
      <c r="N120" s="105">
        <f t="shared" si="5"/>
        <v>2989130000</v>
      </c>
      <c r="O120" s="238" t="s">
        <v>185</v>
      </c>
    </row>
    <row r="121" spans="1:15" ht="63.75" thickBot="1" x14ac:dyDescent="0.3">
      <c r="A121" s="89">
        <v>483</v>
      </c>
      <c r="B121" s="42" t="s">
        <v>75</v>
      </c>
      <c r="C121" s="102" t="s">
        <v>194</v>
      </c>
      <c r="D121" s="102" t="s">
        <v>209</v>
      </c>
      <c r="E121" s="102" t="s">
        <v>210</v>
      </c>
      <c r="F121" s="102" t="s">
        <v>211</v>
      </c>
      <c r="G121" s="103">
        <v>1400</v>
      </c>
      <c r="H121" s="105">
        <v>10400000000</v>
      </c>
      <c r="I121" s="105">
        <v>10400000000</v>
      </c>
      <c r="J121" s="105"/>
      <c r="K121" s="105"/>
      <c r="L121" s="105"/>
      <c r="M121" s="105"/>
      <c r="N121" s="105">
        <f t="shared" si="5"/>
        <v>10400000000</v>
      </c>
      <c r="O121" s="238" t="s">
        <v>185</v>
      </c>
    </row>
    <row r="122" spans="1:15" ht="63.75" thickBot="1" x14ac:dyDescent="0.3">
      <c r="A122" s="89">
        <v>484</v>
      </c>
      <c r="B122" s="42" t="s">
        <v>75</v>
      </c>
      <c r="C122" s="102" t="s">
        <v>194</v>
      </c>
      <c r="D122" s="102" t="s">
        <v>209</v>
      </c>
      <c r="E122" s="102" t="s">
        <v>212</v>
      </c>
      <c r="F122" s="102" t="s">
        <v>193</v>
      </c>
      <c r="G122" s="103">
        <v>0</v>
      </c>
      <c r="H122" s="105"/>
      <c r="I122" s="105"/>
      <c r="J122" s="105"/>
      <c r="K122" s="105"/>
      <c r="L122" s="105"/>
      <c r="M122" s="105"/>
      <c r="N122" s="105">
        <f t="shared" ref="N122:N125" si="6">SUM(I122:M122)</f>
        <v>0</v>
      </c>
      <c r="O122" s="238" t="s">
        <v>185</v>
      </c>
    </row>
    <row r="123" spans="1:15" ht="42.75" thickBot="1" x14ac:dyDescent="0.3">
      <c r="A123" s="89">
        <v>485</v>
      </c>
      <c r="B123" s="42" t="s">
        <v>75</v>
      </c>
      <c r="C123" s="102" t="s">
        <v>194</v>
      </c>
      <c r="D123" s="102" t="s">
        <v>213</v>
      </c>
      <c r="E123" s="102" t="s">
        <v>214</v>
      </c>
      <c r="F123" s="102" t="s">
        <v>215</v>
      </c>
      <c r="G123" s="103">
        <v>2</v>
      </c>
      <c r="H123" s="105"/>
      <c r="I123" s="105"/>
      <c r="J123" s="105"/>
      <c r="K123" s="105"/>
      <c r="L123" s="105"/>
      <c r="M123" s="105"/>
      <c r="N123" s="105">
        <f t="shared" si="6"/>
        <v>0</v>
      </c>
      <c r="O123" s="238" t="s">
        <v>185</v>
      </c>
    </row>
    <row r="124" spans="1:15" ht="63.75" thickBot="1" x14ac:dyDescent="0.3">
      <c r="A124" s="89">
        <v>486</v>
      </c>
      <c r="B124" s="42" t="s">
        <v>75</v>
      </c>
      <c r="C124" s="102" t="s">
        <v>194</v>
      </c>
      <c r="D124" s="102" t="s">
        <v>213</v>
      </c>
      <c r="E124" s="102" t="s">
        <v>216</v>
      </c>
      <c r="F124" s="102" t="s">
        <v>217</v>
      </c>
      <c r="G124" s="103">
        <v>1</v>
      </c>
      <c r="H124" s="105"/>
      <c r="I124" s="105"/>
      <c r="J124" s="105"/>
      <c r="K124" s="105"/>
      <c r="L124" s="105"/>
      <c r="M124" s="105"/>
      <c r="N124" s="105">
        <f t="shared" si="6"/>
        <v>0</v>
      </c>
      <c r="O124" s="238" t="s">
        <v>185</v>
      </c>
    </row>
    <row r="125" spans="1:15" ht="80.25" customHeight="1" thickBot="1" x14ac:dyDescent="0.3">
      <c r="A125" s="89">
        <v>487</v>
      </c>
      <c r="B125" s="42" t="s">
        <v>75</v>
      </c>
      <c r="C125" s="102" t="s">
        <v>194</v>
      </c>
      <c r="D125" s="102" t="s">
        <v>213</v>
      </c>
      <c r="E125" s="102" t="s">
        <v>218</v>
      </c>
      <c r="F125" s="102" t="s">
        <v>219</v>
      </c>
      <c r="G125" s="103">
        <v>1</v>
      </c>
      <c r="H125" s="105"/>
      <c r="I125" s="105"/>
      <c r="J125" s="105"/>
      <c r="K125" s="105"/>
      <c r="L125" s="105"/>
      <c r="M125" s="105"/>
      <c r="N125" s="105">
        <f t="shared" si="6"/>
        <v>0</v>
      </c>
      <c r="O125" s="238" t="s">
        <v>185</v>
      </c>
    </row>
    <row r="126" spans="1:15" ht="17.25" hidden="1" customHeight="1" x14ac:dyDescent="0.35">
      <c r="A126" s="106"/>
      <c r="B126" s="107" t="s">
        <v>75</v>
      </c>
      <c r="C126" s="90" t="s">
        <v>220</v>
      </c>
      <c r="D126" s="108"/>
      <c r="E126" s="90"/>
      <c r="F126" s="90"/>
      <c r="G126" s="92">
        <v>4</v>
      </c>
      <c r="H126" s="109"/>
      <c r="I126" s="109"/>
      <c r="J126" s="99"/>
      <c r="K126" s="100"/>
      <c r="L126" s="100"/>
      <c r="M126" s="101"/>
      <c r="N126" s="257"/>
      <c r="O126" s="239"/>
    </row>
    <row r="127" spans="1:15" ht="89.25" customHeight="1" thickBot="1" x14ac:dyDescent="0.3">
      <c r="A127" s="89">
        <v>488</v>
      </c>
      <c r="B127" s="42" t="s">
        <v>75</v>
      </c>
      <c r="C127" s="110" t="s">
        <v>220</v>
      </c>
      <c r="D127" s="110" t="s">
        <v>221</v>
      </c>
      <c r="E127" s="110" t="s">
        <v>222</v>
      </c>
      <c r="F127" s="110" t="s">
        <v>223</v>
      </c>
      <c r="G127" s="111">
        <v>4</v>
      </c>
      <c r="H127" s="113">
        <v>410000000</v>
      </c>
      <c r="I127" s="113">
        <v>410000000</v>
      </c>
      <c r="J127" s="112"/>
      <c r="K127" s="112"/>
      <c r="L127" s="112"/>
      <c r="M127" s="112"/>
      <c r="N127" s="203">
        <f>I127+J127+K127+L127+M127</f>
        <v>410000000</v>
      </c>
      <c r="O127" s="240" t="s">
        <v>185</v>
      </c>
    </row>
    <row r="128" spans="1:15" ht="63.75" customHeight="1" thickBot="1" x14ac:dyDescent="0.3">
      <c r="A128" s="89">
        <v>489</v>
      </c>
      <c r="B128" s="42" t="s">
        <v>75</v>
      </c>
      <c r="C128" s="110" t="s">
        <v>220</v>
      </c>
      <c r="D128" s="110" t="s">
        <v>221</v>
      </c>
      <c r="E128" s="110" t="s">
        <v>224</v>
      </c>
      <c r="F128" s="110" t="s">
        <v>225</v>
      </c>
      <c r="G128" s="111">
        <v>2</v>
      </c>
      <c r="H128" s="112"/>
      <c r="I128" s="112"/>
      <c r="J128" s="112"/>
      <c r="K128" s="112"/>
      <c r="L128" s="112"/>
      <c r="M128" s="112"/>
      <c r="N128" s="203">
        <f>SUM(I128:M128)</f>
        <v>0</v>
      </c>
      <c r="O128" s="240" t="s">
        <v>185</v>
      </c>
    </row>
    <row r="129" spans="1:15" ht="60" customHeight="1" x14ac:dyDescent="0.35">
      <c r="A129" s="117">
        <v>666</v>
      </c>
      <c r="B129" s="86" t="s">
        <v>226</v>
      </c>
      <c r="C129" s="68" t="s">
        <v>227</v>
      </c>
      <c r="D129" s="114" t="s">
        <v>228</v>
      </c>
      <c r="E129" s="114" t="s">
        <v>229</v>
      </c>
      <c r="F129" s="114" t="s">
        <v>230</v>
      </c>
      <c r="G129" s="69">
        <v>4</v>
      </c>
      <c r="H129" s="70"/>
      <c r="I129" s="70"/>
      <c r="J129" s="70"/>
      <c r="K129" s="70"/>
      <c r="L129" s="70"/>
      <c r="M129" s="70"/>
      <c r="N129" s="70">
        <f>SUM(I129:M129)</f>
        <v>0</v>
      </c>
      <c r="O129" s="243" t="s">
        <v>231</v>
      </c>
    </row>
    <row r="130" spans="1:15" ht="60" customHeight="1" x14ac:dyDescent="0.35">
      <c r="A130" s="46">
        <v>666</v>
      </c>
      <c r="B130" s="50" t="s">
        <v>226</v>
      </c>
      <c r="C130" s="68" t="s">
        <v>227</v>
      </c>
      <c r="D130" s="114" t="s">
        <v>228</v>
      </c>
      <c r="E130" s="114" t="s">
        <v>229</v>
      </c>
      <c r="F130" s="114" t="s">
        <v>232</v>
      </c>
      <c r="G130" s="69">
        <v>4</v>
      </c>
      <c r="H130" s="70"/>
      <c r="I130" s="70"/>
      <c r="J130" s="70"/>
      <c r="K130" s="70"/>
      <c r="L130" s="70"/>
      <c r="M130" s="70"/>
      <c r="N130" s="70">
        <f t="shared" ref="N130:N156" si="7">SUM(I130:M130)</f>
        <v>0</v>
      </c>
      <c r="O130" s="243" t="s">
        <v>231</v>
      </c>
    </row>
    <row r="131" spans="1:15" ht="60" customHeight="1" x14ac:dyDescent="0.35">
      <c r="A131" s="46">
        <v>666</v>
      </c>
      <c r="B131" s="50" t="s">
        <v>226</v>
      </c>
      <c r="C131" s="68" t="s">
        <v>227</v>
      </c>
      <c r="D131" s="114" t="s">
        <v>228</v>
      </c>
      <c r="E131" s="114" t="s">
        <v>229</v>
      </c>
      <c r="F131" s="114" t="s">
        <v>364</v>
      </c>
      <c r="G131" s="69">
        <v>4</v>
      </c>
      <c r="H131" s="71">
        <v>250000000</v>
      </c>
      <c r="I131" s="71">
        <v>250000000</v>
      </c>
      <c r="J131" s="71"/>
      <c r="K131" s="70"/>
      <c r="L131" s="70"/>
      <c r="M131" s="70"/>
      <c r="N131" s="70"/>
      <c r="O131" s="243" t="s">
        <v>231</v>
      </c>
    </row>
    <row r="132" spans="1:15" ht="60" customHeight="1" thickBot="1" x14ac:dyDescent="0.4">
      <c r="A132" s="222">
        <v>666</v>
      </c>
      <c r="B132" s="213" t="s">
        <v>226</v>
      </c>
      <c r="C132" s="118" t="s">
        <v>227</v>
      </c>
      <c r="D132" s="118" t="s">
        <v>228</v>
      </c>
      <c r="E132" s="118" t="s">
        <v>229</v>
      </c>
      <c r="F132" s="118" t="s">
        <v>365</v>
      </c>
      <c r="G132" s="121">
        <v>4</v>
      </c>
      <c r="H132" s="122"/>
      <c r="I132" s="122"/>
      <c r="J132" s="122"/>
      <c r="K132" s="122"/>
      <c r="L132" s="122"/>
      <c r="M132" s="122"/>
      <c r="N132" s="122">
        <f t="shared" si="7"/>
        <v>0</v>
      </c>
      <c r="O132" s="244" t="s">
        <v>231</v>
      </c>
    </row>
    <row r="133" spans="1:15" ht="60" customHeight="1" x14ac:dyDescent="0.35">
      <c r="A133" s="117">
        <v>667</v>
      </c>
      <c r="B133" s="86" t="s">
        <v>226</v>
      </c>
      <c r="C133" s="123" t="s">
        <v>227</v>
      </c>
      <c r="D133" s="123" t="s">
        <v>228</v>
      </c>
      <c r="E133" s="123" t="s">
        <v>233</v>
      </c>
      <c r="F133" s="123" t="s">
        <v>370</v>
      </c>
      <c r="G133" s="225">
        <v>20</v>
      </c>
      <c r="H133" s="226">
        <v>1500000000</v>
      </c>
      <c r="I133" s="226"/>
      <c r="J133" s="226"/>
      <c r="K133" s="226">
        <v>1500000000</v>
      </c>
      <c r="L133" s="226"/>
      <c r="M133" s="226"/>
      <c r="N133" s="226">
        <f t="shared" ref="N133:N155" si="8">I133+J133+K133+L133+M133</f>
        <v>1500000000</v>
      </c>
      <c r="O133" s="245" t="s">
        <v>231</v>
      </c>
    </row>
    <row r="134" spans="1:15" ht="70.5" customHeight="1" thickBot="1" x14ac:dyDescent="0.3">
      <c r="A134" s="94">
        <v>667</v>
      </c>
      <c r="B134" s="223" t="s">
        <v>226</v>
      </c>
      <c r="C134" s="125" t="s">
        <v>227</v>
      </c>
      <c r="D134" s="125" t="s">
        <v>228</v>
      </c>
      <c r="E134" s="125" t="s">
        <v>233</v>
      </c>
      <c r="F134" s="116" t="s">
        <v>234</v>
      </c>
      <c r="G134" s="224">
        <v>20</v>
      </c>
      <c r="H134" s="132">
        <v>150000000</v>
      </c>
      <c r="I134" s="132">
        <v>150000000</v>
      </c>
      <c r="J134" s="132"/>
      <c r="K134" s="132"/>
      <c r="L134" s="132"/>
      <c r="M134" s="132"/>
      <c r="N134" s="132">
        <f t="shared" si="8"/>
        <v>150000000</v>
      </c>
      <c r="O134" s="246" t="s">
        <v>231</v>
      </c>
    </row>
    <row r="135" spans="1:15" ht="110.25" customHeight="1" thickBot="1" x14ac:dyDescent="0.4">
      <c r="A135" s="94">
        <v>668</v>
      </c>
      <c r="B135" s="44" t="s">
        <v>226</v>
      </c>
      <c r="C135" s="125" t="s">
        <v>227</v>
      </c>
      <c r="D135" s="125" t="s">
        <v>228</v>
      </c>
      <c r="E135" s="125" t="s">
        <v>235</v>
      </c>
      <c r="F135" s="124" t="s">
        <v>72</v>
      </c>
      <c r="G135" s="131">
        <v>0</v>
      </c>
      <c r="H135" s="135"/>
      <c r="I135" s="135"/>
      <c r="J135" s="135"/>
      <c r="K135" s="135"/>
      <c r="L135" s="130"/>
      <c r="M135" s="130"/>
      <c r="N135" s="132">
        <f t="shared" si="8"/>
        <v>0</v>
      </c>
      <c r="O135" s="246" t="s">
        <v>231</v>
      </c>
    </row>
    <row r="136" spans="1:15" ht="84.75" customHeight="1" thickBot="1" x14ac:dyDescent="0.3">
      <c r="A136" s="89">
        <v>669</v>
      </c>
      <c r="B136" s="220" t="s">
        <v>226</v>
      </c>
      <c r="C136" s="118" t="s">
        <v>227</v>
      </c>
      <c r="D136" s="118" t="s">
        <v>228</v>
      </c>
      <c r="E136" s="118" t="s">
        <v>236</v>
      </c>
      <c r="F136" s="124" t="s">
        <v>237</v>
      </c>
      <c r="G136" s="128">
        <v>8</v>
      </c>
      <c r="H136" s="132">
        <v>4000000000</v>
      </c>
      <c r="I136" s="132">
        <v>4000000000</v>
      </c>
      <c r="J136" s="132"/>
      <c r="K136" s="132"/>
      <c r="L136" s="129"/>
      <c r="M136" s="129"/>
      <c r="N136" s="129">
        <f t="shared" si="8"/>
        <v>4000000000</v>
      </c>
      <c r="O136" s="246" t="s">
        <v>231</v>
      </c>
    </row>
    <row r="137" spans="1:15" ht="84.75" customHeight="1" x14ac:dyDescent="0.25">
      <c r="A137" s="117">
        <v>669</v>
      </c>
      <c r="B137" s="86" t="s">
        <v>226</v>
      </c>
      <c r="C137" s="116" t="s">
        <v>227</v>
      </c>
      <c r="D137" s="115" t="s">
        <v>228</v>
      </c>
      <c r="E137" s="115" t="s">
        <v>236</v>
      </c>
      <c r="F137" s="116" t="s">
        <v>371</v>
      </c>
      <c r="G137" s="227">
        <v>8</v>
      </c>
      <c r="H137" s="120">
        <v>600000000</v>
      </c>
      <c r="I137" s="120"/>
      <c r="J137" s="228"/>
      <c r="K137" s="120">
        <v>600000000</v>
      </c>
      <c r="L137" s="228"/>
      <c r="M137" s="229"/>
      <c r="N137" s="229">
        <f t="shared" si="8"/>
        <v>600000000</v>
      </c>
      <c r="O137" s="247" t="s">
        <v>231</v>
      </c>
    </row>
    <row r="138" spans="1:15" ht="84.75" customHeight="1" x14ac:dyDescent="0.25">
      <c r="A138" s="53">
        <v>669</v>
      </c>
      <c r="B138" s="51" t="s">
        <v>226</v>
      </c>
      <c r="C138" s="68" t="s">
        <v>227</v>
      </c>
      <c r="D138" s="114" t="s">
        <v>228</v>
      </c>
      <c r="E138" s="114" t="s">
        <v>236</v>
      </c>
      <c r="F138" s="68" t="s">
        <v>375</v>
      </c>
      <c r="G138" s="126">
        <v>8</v>
      </c>
      <c r="H138" s="71">
        <v>4400000000</v>
      </c>
      <c r="I138" s="71">
        <v>4400000000</v>
      </c>
      <c r="J138" s="127"/>
      <c r="K138" s="127"/>
      <c r="L138" s="127"/>
      <c r="M138" s="206"/>
      <c r="N138" s="206">
        <f t="shared" si="8"/>
        <v>4400000000</v>
      </c>
      <c r="O138" s="243" t="s">
        <v>231</v>
      </c>
    </row>
    <row r="139" spans="1:15" ht="118.5" customHeight="1" thickBot="1" x14ac:dyDescent="0.3">
      <c r="A139" s="94">
        <v>669</v>
      </c>
      <c r="B139" s="44" t="s">
        <v>226</v>
      </c>
      <c r="C139" s="118" t="s">
        <v>227</v>
      </c>
      <c r="D139" s="118" t="s">
        <v>228</v>
      </c>
      <c r="E139" s="118" t="s">
        <v>236</v>
      </c>
      <c r="F139" s="125" t="s">
        <v>345</v>
      </c>
      <c r="G139" s="121">
        <v>8</v>
      </c>
      <c r="H139" s="129">
        <v>1020000000</v>
      </c>
      <c r="I139" s="129">
        <v>1020000000</v>
      </c>
      <c r="J139" s="129"/>
      <c r="K139" s="129"/>
      <c r="L139" s="129"/>
      <c r="M139" s="230"/>
      <c r="N139" s="230">
        <f t="shared" si="8"/>
        <v>1020000000</v>
      </c>
      <c r="O139" s="244" t="s">
        <v>231</v>
      </c>
    </row>
    <row r="140" spans="1:15" ht="84.75" customHeight="1" x14ac:dyDescent="0.25">
      <c r="A140" s="117">
        <v>670</v>
      </c>
      <c r="B140" s="86" t="s">
        <v>226</v>
      </c>
      <c r="C140" s="68" t="s">
        <v>227</v>
      </c>
      <c r="D140" s="114" t="s">
        <v>228</v>
      </c>
      <c r="E140" s="114" t="s">
        <v>238</v>
      </c>
      <c r="F140" s="115" t="s">
        <v>239</v>
      </c>
      <c r="G140" s="69">
        <v>4</v>
      </c>
      <c r="H140" s="120">
        <v>2500000000</v>
      </c>
      <c r="I140" s="120">
        <v>2500000000</v>
      </c>
      <c r="J140" s="71"/>
      <c r="K140" s="71"/>
      <c r="L140" s="71"/>
      <c r="M140" s="71"/>
      <c r="N140" s="71">
        <f t="shared" si="8"/>
        <v>2500000000</v>
      </c>
      <c r="O140" s="247" t="s">
        <v>231</v>
      </c>
    </row>
    <row r="141" spans="1:15" ht="118.5" customHeight="1" thickBot="1" x14ac:dyDescent="0.3">
      <c r="A141" s="94">
        <v>670</v>
      </c>
      <c r="B141" s="44" t="s">
        <v>226</v>
      </c>
      <c r="C141" s="118" t="s">
        <v>227</v>
      </c>
      <c r="D141" s="118" t="s">
        <v>228</v>
      </c>
      <c r="E141" s="118" t="s">
        <v>238</v>
      </c>
      <c r="F141" s="118" t="s">
        <v>240</v>
      </c>
      <c r="G141" s="121">
        <v>4</v>
      </c>
      <c r="H141" s="129">
        <v>12000000000</v>
      </c>
      <c r="I141" s="129"/>
      <c r="J141" s="129"/>
      <c r="K141" s="129">
        <f>+H141-M141</f>
        <v>10500000000</v>
      </c>
      <c r="L141" s="129"/>
      <c r="M141" s="129">
        <v>1500000000</v>
      </c>
      <c r="N141" s="129">
        <f t="shared" si="8"/>
        <v>12000000000</v>
      </c>
      <c r="O141" s="244" t="s">
        <v>231</v>
      </c>
    </row>
    <row r="142" spans="1:15" ht="102.75" customHeight="1" x14ac:dyDescent="0.25">
      <c r="A142" s="117">
        <v>671</v>
      </c>
      <c r="B142" s="86" t="s">
        <v>226</v>
      </c>
      <c r="C142" s="68" t="s">
        <v>227</v>
      </c>
      <c r="D142" s="114" t="s">
        <v>228</v>
      </c>
      <c r="E142" s="114" t="s">
        <v>241</v>
      </c>
      <c r="F142" s="123" t="s">
        <v>347</v>
      </c>
      <c r="G142" s="69">
        <v>3</v>
      </c>
      <c r="H142" s="120">
        <v>1800000000</v>
      </c>
      <c r="I142" s="71"/>
      <c r="J142" s="71"/>
      <c r="K142" s="120">
        <v>1800000000</v>
      </c>
      <c r="L142" s="71"/>
      <c r="M142" s="71"/>
      <c r="N142" s="71">
        <f t="shared" si="8"/>
        <v>1800000000</v>
      </c>
      <c r="O142" s="247" t="s">
        <v>231</v>
      </c>
    </row>
    <row r="143" spans="1:15" ht="102.75" customHeight="1" x14ac:dyDescent="0.25">
      <c r="A143" s="46">
        <v>671</v>
      </c>
      <c r="B143" s="50" t="s">
        <v>226</v>
      </c>
      <c r="C143" s="68" t="s">
        <v>227</v>
      </c>
      <c r="D143" s="114" t="s">
        <v>228</v>
      </c>
      <c r="E143" s="114" t="s">
        <v>241</v>
      </c>
      <c r="F143" s="68" t="s">
        <v>348</v>
      </c>
      <c r="G143" s="126">
        <v>3</v>
      </c>
      <c r="H143" s="120">
        <v>8000000000</v>
      </c>
      <c r="I143" s="127"/>
      <c r="J143" s="127"/>
      <c r="K143" s="71"/>
      <c r="L143" s="127"/>
      <c r="M143" s="120">
        <v>8000000000</v>
      </c>
      <c r="N143" s="71">
        <f t="shared" si="8"/>
        <v>8000000000</v>
      </c>
      <c r="O143" s="243" t="s">
        <v>231</v>
      </c>
    </row>
    <row r="144" spans="1:15" ht="102.75" customHeight="1" x14ac:dyDescent="0.25">
      <c r="A144" s="46">
        <v>671</v>
      </c>
      <c r="B144" s="50" t="s">
        <v>226</v>
      </c>
      <c r="C144" s="68" t="s">
        <v>227</v>
      </c>
      <c r="D144" s="114" t="s">
        <v>228</v>
      </c>
      <c r="E144" s="114" t="s">
        <v>241</v>
      </c>
      <c r="F144" s="68" t="s">
        <v>349</v>
      </c>
      <c r="G144" s="126">
        <v>3</v>
      </c>
      <c r="H144" s="120">
        <v>2200000000</v>
      </c>
      <c r="I144" s="127"/>
      <c r="J144" s="127"/>
      <c r="K144" s="120">
        <v>2200000000</v>
      </c>
      <c r="L144" s="127"/>
      <c r="M144" s="127"/>
      <c r="N144" s="71">
        <f t="shared" si="8"/>
        <v>2200000000</v>
      </c>
      <c r="O144" s="243" t="s">
        <v>231</v>
      </c>
    </row>
    <row r="145" spans="1:15" ht="102.75" customHeight="1" x14ac:dyDescent="0.25">
      <c r="A145" s="53">
        <v>671</v>
      </c>
      <c r="B145" s="51" t="s">
        <v>226</v>
      </c>
      <c r="C145" s="68" t="s">
        <v>227</v>
      </c>
      <c r="D145" s="114" t="s">
        <v>228</v>
      </c>
      <c r="E145" s="114" t="s">
        <v>241</v>
      </c>
      <c r="F145" s="68" t="s">
        <v>350</v>
      </c>
      <c r="G145" s="126">
        <v>3</v>
      </c>
      <c r="H145" s="120">
        <v>2100000000</v>
      </c>
      <c r="I145" s="127"/>
      <c r="J145" s="127"/>
      <c r="K145" s="120">
        <v>2100000000</v>
      </c>
      <c r="L145" s="127"/>
      <c r="M145" s="127"/>
      <c r="N145" s="71">
        <f t="shared" si="8"/>
        <v>2100000000</v>
      </c>
      <c r="O145" s="243" t="s">
        <v>231</v>
      </c>
    </row>
    <row r="146" spans="1:15" ht="102.75" customHeight="1" x14ac:dyDescent="0.25">
      <c r="A146" s="53">
        <v>671</v>
      </c>
      <c r="B146" s="51" t="s">
        <v>226</v>
      </c>
      <c r="C146" s="68" t="s">
        <v>227</v>
      </c>
      <c r="D146" s="114" t="s">
        <v>228</v>
      </c>
      <c r="E146" s="114" t="s">
        <v>241</v>
      </c>
      <c r="F146" s="68" t="s">
        <v>356</v>
      </c>
      <c r="G146" s="126">
        <v>3</v>
      </c>
      <c r="H146" s="120">
        <v>2000000000</v>
      </c>
      <c r="I146" s="127"/>
      <c r="J146" s="127"/>
      <c r="K146" s="120">
        <v>2000000000</v>
      </c>
      <c r="L146" s="127"/>
      <c r="M146" s="127"/>
      <c r="N146" s="127">
        <f t="shared" si="8"/>
        <v>2000000000</v>
      </c>
      <c r="O146" s="243" t="s">
        <v>231</v>
      </c>
    </row>
    <row r="147" spans="1:15" ht="102.75" customHeight="1" x14ac:dyDescent="0.25">
      <c r="A147" s="53">
        <v>671</v>
      </c>
      <c r="B147" s="51" t="s">
        <v>226</v>
      </c>
      <c r="C147" s="68" t="s">
        <v>227</v>
      </c>
      <c r="D147" s="114" t="s">
        <v>228</v>
      </c>
      <c r="E147" s="114" t="s">
        <v>241</v>
      </c>
      <c r="F147" s="68" t="s">
        <v>355</v>
      </c>
      <c r="G147" s="126">
        <v>3</v>
      </c>
      <c r="H147" s="120">
        <v>700000000</v>
      </c>
      <c r="I147" s="127"/>
      <c r="J147" s="127"/>
      <c r="K147" s="120">
        <v>700000000</v>
      </c>
      <c r="L147" s="127"/>
      <c r="M147" s="127"/>
      <c r="N147" s="127">
        <f t="shared" si="8"/>
        <v>700000000</v>
      </c>
      <c r="O147" s="243" t="s">
        <v>231</v>
      </c>
    </row>
    <row r="148" spans="1:15" ht="118.5" customHeight="1" thickBot="1" x14ac:dyDescent="0.4">
      <c r="A148" s="53">
        <v>671</v>
      </c>
      <c r="B148" s="51" t="s">
        <v>226</v>
      </c>
      <c r="C148" s="118" t="s">
        <v>227</v>
      </c>
      <c r="D148" s="118" t="s">
        <v>228</v>
      </c>
      <c r="E148" s="118" t="s">
        <v>241</v>
      </c>
      <c r="F148" s="118" t="s">
        <v>357</v>
      </c>
      <c r="G148" s="128">
        <v>3</v>
      </c>
      <c r="H148" s="129">
        <v>6000000000</v>
      </c>
      <c r="I148" s="122"/>
      <c r="J148" s="122"/>
      <c r="K148" s="122"/>
      <c r="L148" s="122"/>
      <c r="M148" s="129">
        <v>6000000000</v>
      </c>
      <c r="N148" s="129">
        <f t="shared" si="8"/>
        <v>6000000000</v>
      </c>
      <c r="O148" s="244" t="s">
        <v>231</v>
      </c>
    </row>
    <row r="149" spans="1:15" ht="66" customHeight="1" x14ac:dyDescent="0.25">
      <c r="A149" s="117">
        <v>672</v>
      </c>
      <c r="B149" s="86" t="s">
        <v>226</v>
      </c>
      <c r="C149" s="68" t="s">
        <v>227</v>
      </c>
      <c r="D149" s="114" t="s">
        <v>228</v>
      </c>
      <c r="E149" s="114" t="s">
        <v>242</v>
      </c>
      <c r="F149" s="68" t="s">
        <v>243</v>
      </c>
      <c r="G149" s="119">
        <v>2</v>
      </c>
      <c r="H149" s="120">
        <v>4400000000</v>
      </c>
      <c r="I149" s="71"/>
      <c r="J149" s="71"/>
      <c r="K149" s="120">
        <v>4400000000</v>
      </c>
      <c r="L149" s="71"/>
      <c r="M149" s="71"/>
      <c r="N149" s="71">
        <f t="shared" si="8"/>
        <v>4400000000</v>
      </c>
      <c r="O149" s="247" t="s">
        <v>231</v>
      </c>
    </row>
    <row r="150" spans="1:15" ht="118.5" customHeight="1" thickBot="1" x14ac:dyDescent="0.4">
      <c r="A150" s="94">
        <v>672</v>
      </c>
      <c r="B150" s="44" t="s">
        <v>226</v>
      </c>
      <c r="C150" s="118" t="s">
        <v>227</v>
      </c>
      <c r="D150" s="118" t="s">
        <v>228</v>
      </c>
      <c r="E150" s="118" t="s">
        <v>242</v>
      </c>
      <c r="F150" s="118" t="s">
        <v>244</v>
      </c>
      <c r="G150" s="121">
        <v>2</v>
      </c>
      <c r="H150" s="129">
        <v>5000000000</v>
      </c>
      <c r="I150" s="122"/>
      <c r="J150" s="122"/>
      <c r="K150" s="129">
        <v>5000000000</v>
      </c>
      <c r="L150" s="122"/>
      <c r="M150" s="122"/>
      <c r="N150" s="129">
        <f t="shared" si="8"/>
        <v>5000000000</v>
      </c>
      <c r="O150" s="244" t="s">
        <v>231</v>
      </c>
    </row>
    <row r="151" spans="1:15" ht="96" customHeight="1" x14ac:dyDescent="0.25">
      <c r="A151" s="53">
        <v>673</v>
      </c>
      <c r="B151" s="51" t="s">
        <v>226</v>
      </c>
      <c r="C151" s="68" t="s">
        <v>227</v>
      </c>
      <c r="D151" s="68" t="s">
        <v>228</v>
      </c>
      <c r="E151" s="68" t="s">
        <v>245</v>
      </c>
      <c r="F151" s="123" t="s">
        <v>372</v>
      </c>
      <c r="G151" s="69">
        <v>2</v>
      </c>
      <c r="H151" s="120">
        <v>1600000000</v>
      </c>
      <c r="I151" s="71"/>
      <c r="J151" s="71"/>
      <c r="K151" s="71"/>
      <c r="L151" s="71"/>
      <c r="M151" s="71"/>
      <c r="N151" s="71">
        <f t="shared" si="8"/>
        <v>0</v>
      </c>
      <c r="O151" s="247" t="s">
        <v>231</v>
      </c>
    </row>
    <row r="152" spans="1:15" ht="72" customHeight="1" thickBot="1" x14ac:dyDescent="0.4">
      <c r="A152" s="94">
        <v>673</v>
      </c>
      <c r="B152" s="44" t="s">
        <v>226</v>
      </c>
      <c r="C152" s="125" t="s">
        <v>227</v>
      </c>
      <c r="D152" s="125" t="s">
        <v>228</v>
      </c>
      <c r="E152" s="125" t="s">
        <v>245</v>
      </c>
      <c r="F152" s="125" t="s">
        <v>373</v>
      </c>
      <c r="G152" s="131">
        <v>2</v>
      </c>
      <c r="H152" s="132">
        <v>620000000</v>
      </c>
      <c r="I152" s="130"/>
      <c r="J152" s="130"/>
      <c r="K152" s="130"/>
      <c r="L152" s="130"/>
      <c r="M152" s="130"/>
      <c r="N152" s="130">
        <f t="shared" si="8"/>
        <v>0</v>
      </c>
      <c r="O152" s="244" t="s">
        <v>231</v>
      </c>
    </row>
    <row r="153" spans="1:15" ht="67.5" customHeight="1" thickBot="1" x14ac:dyDescent="0.4">
      <c r="A153" s="94">
        <v>674</v>
      </c>
      <c r="B153" s="44" t="s">
        <v>226</v>
      </c>
      <c r="C153" s="118" t="s">
        <v>227</v>
      </c>
      <c r="D153" s="118" t="s">
        <v>228</v>
      </c>
      <c r="E153" s="118" t="s">
        <v>246</v>
      </c>
      <c r="F153" s="124"/>
      <c r="G153" s="121">
        <v>0</v>
      </c>
      <c r="H153" s="130"/>
      <c r="I153" s="122"/>
      <c r="J153" s="122"/>
      <c r="K153" s="122"/>
      <c r="L153" s="122"/>
      <c r="M153" s="122"/>
      <c r="N153" s="129">
        <f t="shared" si="8"/>
        <v>0</v>
      </c>
      <c r="O153" s="248" t="s">
        <v>231</v>
      </c>
    </row>
    <row r="154" spans="1:15" ht="84.75" customHeight="1" thickBot="1" x14ac:dyDescent="0.4">
      <c r="A154" s="94">
        <v>675</v>
      </c>
      <c r="B154" s="44" t="s">
        <v>226</v>
      </c>
      <c r="C154" s="118" t="s">
        <v>227</v>
      </c>
      <c r="D154" s="118" t="s">
        <v>228</v>
      </c>
      <c r="E154" s="118" t="s">
        <v>247</v>
      </c>
      <c r="F154" s="118" t="s">
        <v>358</v>
      </c>
      <c r="G154" s="121">
        <v>1</v>
      </c>
      <c r="H154" s="132">
        <v>1566000000</v>
      </c>
      <c r="I154" s="122"/>
      <c r="J154" s="122"/>
      <c r="K154" s="132">
        <v>1566000000</v>
      </c>
      <c r="L154" s="122"/>
      <c r="M154" s="122"/>
      <c r="N154" s="132">
        <f t="shared" si="8"/>
        <v>1566000000</v>
      </c>
      <c r="O154" s="248" t="s">
        <v>231</v>
      </c>
    </row>
    <row r="155" spans="1:15" ht="101.25" customHeight="1" thickBot="1" x14ac:dyDescent="0.4">
      <c r="A155" s="94">
        <v>676</v>
      </c>
      <c r="B155" s="44" t="s">
        <v>226</v>
      </c>
      <c r="C155" s="118" t="s">
        <v>227</v>
      </c>
      <c r="D155" s="118" t="s">
        <v>248</v>
      </c>
      <c r="E155" s="118" t="s">
        <v>249</v>
      </c>
      <c r="F155" s="118" t="s">
        <v>359</v>
      </c>
      <c r="G155" s="121">
        <v>1</v>
      </c>
      <c r="H155" s="132">
        <v>4000000000</v>
      </c>
      <c r="I155" s="132">
        <v>4000000000</v>
      </c>
      <c r="J155" s="122"/>
      <c r="K155" s="122"/>
      <c r="L155" s="122"/>
      <c r="M155" s="122"/>
      <c r="N155" s="132">
        <f t="shared" si="8"/>
        <v>4000000000</v>
      </c>
      <c r="O155" s="248" t="s">
        <v>231</v>
      </c>
    </row>
    <row r="156" spans="1:15" ht="83.25" customHeight="1" thickBot="1" x14ac:dyDescent="0.4">
      <c r="A156" s="89">
        <v>677</v>
      </c>
      <c r="B156" s="42" t="s">
        <v>226</v>
      </c>
      <c r="C156" s="118" t="s">
        <v>227</v>
      </c>
      <c r="D156" s="118" t="s">
        <v>248</v>
      </c>
      <c r="E156" s="118" t="s">
        <v>250</v>
      </c>
      <c r="F156" s="133"/>
      <c r="G156" s="121">
        <v>0</v>
      </c>
      <c r="H156" s="134"/>
      <c r="I156" s="134"/>
      <c r="J156" s="134"/>
      <c r="K156" s="134"/>
      <c r="L156" s="134"/>
      <c r="M156" s="134"/>
      <c r="N156" s="231">
        <f t="shared" si="7"/>
        <v>0</v>
      </c>
      <c r="O156" s="246" t="s">
        <v>231</v>
      </c>
    </row>
    <row r="157" spans="1:15" ht="18.75" hidden="1" customHeight="1" x14ac:dyDescent="0.25">
      <c r="A157" s="52"/>
      <c r="B157" s="47"/>
      <c r="C157" s="296" t="s">
        <v>251</v>
      </c>
      <c r="D157" s="40"/>
      <c r="E157" s="26"/>
      <c r="F157" s="35"/>
      <c r="G157" s="33"/>
      <c r="H157" s="54"/>
      <c r="I157" s="27"/>
      <c r="J157" s="27"/>
      <c r="K157" s="27"/>
      <c r="L157" s="27"/>
      <c r="M157" s="33"/>
      <c r="N157" s="198"/>
      <c r="O157" s="241"/>
    </row>
    <row r="158" spans="1:15" ht="18.75" hidden="1" customHeight="1" x14ac:dyDescent="0.25">
      <c r="A158" s="52"/>
      <c r="B158" s="47"/>
      <c r="C158" s="297"/>
      <c r="D158" s="140"/>
      <c r="E158" s="20"/>
      <c r="F158" s="36"/>
      <c r="G158" s="23"/>
      <c r="H158" s="55"/>
      <c r="I158" s="21"/>
      <c r="J158" s="21"/>
      <c r="K158" s="21"/>
      <c r="L158" s="21"/>
      <c r="M158" s="23"/>
      <c r="N158" s="197"/>
      <c r="O158" s="242"/>
    </row>
    <row r="159" spans="1:15" ht="18.75" hidden="1" customHeight="1" x14ac:dyDescent="0.25">
      <c r="A159" s="52"/>
      <c r="B159" s="47"/>
      <c r="C159" s="297"/>
      <c r="D159" s="140"/>
      <c r="E159" s="20"/>
      <c r="F159" s="36"/>
      <c r="G159" s="23"/>
      <c r="H159" s="55"/>
      <c r="I159" s="21"/>
      <c r="J159" s="21"/>
      <c r="K159" s="21"/>
      <c r="L159" s="21"/>
      <c r="M159" s="23"/>
      <c r="N159" s="197"/>
      <c r="O159" s="242"/>
    </row>
    <row r="160" spans="1:15" ht="18.75" hidden="1" customHeight="1" x14ac:dyDescent="0.25">
      <c r="A160" s="52"/>
      <c r="B160" s="47"/>
      <c r="C160" s="297"/>
      <c r="D160" s="140"/>
      <c r="E160" s="20"/>
      <c r="F160" s="36"/>
      <c r="G160" s="23"/>
      <c r="H160" s="55"/>
      <c r="I160" s="21"/>
      <c r="J160" s="21"/>
      <c r="K160" s="21"/>
      <c r="L160" s="21"/>
      <c r="M160" s="23"/>
      <c r="N160" s="197"/>
      <c r="O160" s="242"/>
    </row>
    <row r="161" spans="1:15" ht="18.75" hidden="1" customHeight="1" x14ac:dyDescent="0.25">
      <c r="A161" s="52"/>
      <c r="B161" s="47"/>
      <c r="C161" s="297"/>
      <c r="D161" s="140"/>
      <c r="E161" s="20"/>
      <c r="F161" s="36"/>
      <c r="G161" s="23"/>
      <c r="H161" s="55"/>
      <c r="I161" s="21"/>
      <c r="J161" s="21"/>
      <c r="K161" s="21"/>
      <c r="L161" s="21"/>
      <c r="M161" s="23"/>
      <c r="N161" s="197"/>
      <c r="O161" s="242"/>
    </row>
    <row r="162" spans="1:15" ht="18.75" hidden="1" customHeight="1" x14ac:dyDescent="0.25">
      <c r="A162" s="52"/>
      <c r="B162" s="47"/>
      <c r="C162" s="297"/>
      <c r="D162" s="140"/>
      <c r="E162" s="20"/>
      <c r="F162" s="36"/>
      <c r="G162" s="23"/>
      <c r="H162" s="55"/>
      <c r="I162" s="21"/>
      <c r="J162" s="21"/>
      <c r="K162" s="21"/>
      <c r="L162" s="21"/>
      <c r="M162" s="23"/>
      <c r="N162" s="197"/>
      <c r="O162" s="242"/>
    </row>
    <row r="163" spans="1:15" ht="18.75" hidden="1" customHeight="1" x14ac:dyDescent="0.25">
      <c r="A163" s="52"/>
      <c r="B163" s="47"/>
      <c r="C163" s="297"/>
      <c r="D163" s="140"/>
      <c r="E163" s="20"/>
      <c r="F163" s="36"/>
      <c r="G163" s="23"/>
      <c r="H163" s="55"/>
      <c r="I163" s="21"/>
      <c r="J163" s="21"/>
      <c r="K163" s="21"/>
      <c r="L163" s="21"/>
      <c r="M163" s="23"/>
      <c r="N163" s="197"/>
      <c r="O163" s="242"/>
    </row>
    <row r="164" spans="1:15" ht="18.75" hidden="1" customHeight="1" x14ac:dyDescent="0.25">
      <c r="A164" s="52"/>
      <c r="B164" s="47"/>
      <c r="C164" s="297"/>
      <c r="D164" s="140"/>
      <c r="E164" s="20"/>
      <c r="F164" s="36"/>
      <c r="G164" s="23"/>
      <c r="H164" s="55"/>
      <c r="I164" s="21"/>
      <c r="J164" s="21"/>
      <c r="K164" s="21"/>
      <c r="L164" s="21"/>
      <c r="M164" s="23"/>
      <c r="N164" s="197"/>
      <c r="O164" s="242"/>
    </row>
    <row r="165" spans="1:15" ht="18.75" hidden="1" customHeight="1" x14ac:dyDescent="0.25">
      <c r="A165" s="52"/>
      <c r="B165" s="47"/>
      <c r="C165" s="297"/>
      <c r="D165" s="140"/>
      <c r="E165" s="20"/>
      <c r="F165" s="36"/>
      <c r="G165" s="23"/>
      <c r="H165" s="55"/>
      <c r="I165" s="21"/>
      <c r="J165" s="21"/>
      <c r="K165" s="21"/>
      <c r="L165" s="21"/>
      <c r="M165" s="23"/>
      <c r="N165" s="197"/>
      <c r="O165" s="242"/>
    </row>
    <row r="166" spans="1:15" ht="18.75" hidden="1" customHeight="1" x14ac:dyDescent="0.25">
      <c r="A166" s="52"/>
      <c r="B166" s="47"/>
      <c r="C166" s="297"/>
      <c r="D166" s="140"/>
      <c r="E166" s="20"/>
      <c r="F166" s="36"/>
      <c r="G166" s="23"/>
      <c r="H166" s="55"/>
      <c r="I166" s="21"/>
      <c r="J166" s="21"/>
      <c r="K166" s="21"/>
      <c r="L166" s="21"/>
      <c r="M166" s="23"/>
      <c r="N166" s="197"/>
      <c r="O166" s="242"/>
    </row>
    <row r="167" spans="1:15" ht="18.75" hidden="1" customHeight="1" x14ac:dyDescent="0.25">
      <c r="A167" s="52"/>
      <c r="B167" s="47"/>
      <c r="C167" s="297"/>
      <c r="D167" s="140"/>
      <c r="E167" s="20"/>
      <c r="F167" s="36"/>
      <c r="G167" s="23"/>
      <c r="H167" s="55"/>
      <c r="I167" s="21"/>
      <c r="J167" s="21"/>
      <c r="K167" s="21"/>
      <c r="L167" s="21"/>
      <c r="M167" s="23"/>
      <c r="N167" s="197"/>
      <c r="O167" s="242"/>
    </row>
    <row r="168" spans="1:15" ht="63" hidden="1" customHeight="1" x14ac:dyDescent="0.25">
      <c r="A168" s="52"/>
      <c r="B168" s="47"/>
      <c r="C168" s="297"/>
      <c r="D168" s="294" t="s">
        <v>252</v>
      </c>
      <c r="E168" s="20" t="s">
        <v>253</v>
      </c>
      <c r="F168" s="36"/>
      <c r="G168" s="23"/>
      <c r="H168" s="55"/>
      <c r="I168" s="21"/>
      <c r="J168" s="21"/>
      <c r="K168" s="21"/>
      <c r="L168" s="21"/>
      <c r="M168" s="23"/>
      <c r="N168" s="197"/>
      <c r="O168" s="242"/>
    </row>
    <row r="169" spans="1:15" ht="47.25" hidden="1" customHeight="1" x14ac:dyDescent="0.25">
      <c r="A169" s="52"/>
      <c r="B169" s="47"/>
      <c r="C169" s="297"/>
      <c r="D169" s="294"/>
      <c r="E169" s="20" t="s">
        <v>254</v>
      </c>
      <c r="F169" s="36"/>
      <c r="G169" s="23"/>
      <c r="H169" s="55"/>
      <c r="I169" s="21"/>
      <c r="J169" s="21"/>
      <c r="K169" s="21"/>
      <c r="L169" s="21"/>
      <c r="M169" s="23"/>
      <c r="N169" s="197"/>
      <c r="O169" s="242"/>
    </row>
    <row r="170" spans="1:15" ht="78.75" hidden="1" customHeight="1" x14ac:dyDescent="0.25">
      <c r="A170" s="52"/>
      <c r="B170" s="47"/>
      <c r="C170" s="297"/>
      <c r="D170" s="294"/>
      <c r="E170" s="20" t="s">
        <v>255</v>
      </c>
      <c r="F170" s="36"/>
      <c r="G170" s="23"/>
      <c r="H170" s="55"/>
      <c r="I170" s="21"/>
      <c r="J170" s="21"/>
      <c r="K170" s="21"/>
      <c r="L170" s="21"/>
      <c r="M170" s="23"/>
      <c r="N170" s="197"/>
      <c r="O170" s="242"/>
    </row>
    <row r="171" spans="1:15" ht="31.5" hidden="1" customHeight="1" x14ac:dyDescent="0.25">
      <c r="A171" s="52"/>
      <c r="B171" s="47"/>
      <c r="C171" s="297"/>
      <c r="D171" s="294"/>
      <c r="E171" s="20" t="s">
        <v>256</v>
      </c>
      <c r="F171" s="36"/>
      <c r="G171" s="23"/>
      <c r="H171" s="55"/>
      <c r="I171" s="21"/>
      <c r="J171" s="21"/>
      <c r="K171" s="21"/>
      <c r="L171" s="21"/>
      <c r="M171" s="23"/>
      <c r="N171" s="197"/>
      <c r="O171" s="242"/>
    </row>
    <row r="172" spans="1:15" ht="31.5" hidden="1" customHeight="1" x14ac:dyDescent="0.25">
      <c r="A172" s="52"/>
      <c r="B172" s="47"/>
      <c r="C172" s="297"/>
      <c r="D172" s="294" t="s">
        <v>257</v>
      </c>
      <c r="E172" s="20" t="s">
        <v>258</v>
      </c>
      <c r="F172" s="36"/>
      <c r="G172" s="23"/>
      <c r="H172" s="55"/>
      <c r="I172" s="21"/>
      <c r="J172" s="21"/>
      <c r="K172" s="21"/>
      <c r="L172" s="21"/>
      <c r="M172" s="23"/>
      <c r="N172" s="197"/>
      <c r="O172" s="242"/>
    </row>
    <row r="173" spans="1:15" ht="47.25" hidden="1" customHeight="1" x14ac:dyDescent="0.25">
      <c r="A173" s="52"/>
      <c r="B173" s="47"/>
      <c r="C173" s="297"/>
      <c r="D173" s="294"/>
      <c r="E173" s="20" t="s">
        <v>259</v>
      </c>
      <c r="F173" s="36"/>
      <c r="G173" s="23"/>
      <c r="H173" s="55"/>
      <c r="I173" s="21"/>
      <c r="J173" s="21"/>
      <c r="K173" s="21"/>
      <c r="L173" s="21"/>
      <c r="M173" s="23"/>
      <c r="N173" s="197"/>
      <c r="O173" s="242"/>
    </row>
    <row r="174" spans="1:15" ht="47.25" hidden="1" customHeight="1" x14ac:dyDescent="0.25">
      <c r="A174" s="52"/>
      <c r="B174" s="47"/>
      <c r="C174" s="297"/>
      <c r="D174" s="294"/>
      <c r="E174" s="20" t="s">
        <v>260</v>
      </c>
      <c r="F174" s="36"/>
      <c r="G174" s="23"/>
      <c r="H174" s="55"/>
      <c r="I174" s="21"/>
      <c r="J174" s="21"/>
      <c r="K174" s="21"/>
      <c r="L174" s="21"/>
      <c r="M174" s="23"/>
      <c r="N174" s="197"/>
      <c r="O174" s="242"/>
    </row>
    <row r="175" spans="1:15" ht="47.25" hidden="1" customHeight="1" x14ac:dyDescent="0.25">
      <c r="A175" s="52"/>
      <c r="B175" s="47"/>
      <c r="C175" s="297"/>
      <c r="D175" s="294" t="s">
        <v>261</v>
      </c>
      <c r="E175" s="20" t="s">
        <v>262</v>
      </c>
      <c r="F175" s="36"/>
      <c r="G175" s="23"/>
      <c r="H175" s="55"/>
      <c r="I175" s="21"/>
      <c r="J175" s="21"/>
      <c r="K175" s="21"/>
      <c r="L175" s="21"/>
      <c r="M175" s="23"/>
      <c r="N175" s="197"/>
      <c r="O175" s="242"/>
    </row>
    <row r="176" spans="1:15" ht="78.75" hidden="1" customHeight="1" x14ac:dyDescent="0.25">
      <c r="A176" s="52"/>
      <c r="B176" s="47"/>
      <c r="C176" s="297"/>
      <c r="D176" s="294"/>
      <c r="E176" s="20" t="s">
        <v>263</v>
      </c>
      <c r="F176" s="36"/>
      <c r="G176" s="23"/>
      <c r="H176" s="55"/>
      <c r="I176" s="21"/>
      <c r="J176" s="21"/>
      <c r="K176" s="21"/>
      <c r="L176" s="21"/>
      <c r="M176" s="23"/>
      <c r="N176" s="197"/>
      <c r="O176" s="242"/>
    </row>
    <row r="177" spans="1:15" ht="47.25" hidden="1" customHeight="1" x14ac:dyDescent="0.25">
      <c r="A177" s="52"/>
      <c r="B177" s="47"/>
      <c r="C177" s="297"/>
      <c r="D177" s="294"/>
      <c r="E177" s="20" t="s">
        <v>264</v>
      </c>
      <c r="F177" s="36"/>
      <c r="G177" s="23"/>
      <c r="H177" s="55"/>
      <c r="I177" s="21"/>
      <c r="J177" s="21"/>
      <c r="K177" s="21"/>
      <c r="L177" s="21"/>
      <c r="M177" s="23"/>
      <c r="N177" s="197"/>
      <c r="O177" s="242"/>
    </row>
    <row r="178" spans="1:15" ht="31.5" hidden="1" customHeight="1" x14ac:dyDescent="0.25">
      <c r="A178" s="52"/>
      <c r="B178" s="47"/>
      <c r="C178" s="297"/>
      <c r="D178" s="294"/>
      <c r="E178" s="20" t="s">
        <v>265</v>
      </c>
      <c r="F178" s="36"/>
      <c r="G178" s="23"/>
      <c r="H178" s="55"/>
      <c r="I178" s="21"/>
      <c r="J178" s="21"/>
      <c r="K178" s="21"/>
      <c r="L178" s="21"/>
      <c r="M178" s="23"/>
      <c r="N178" s="197"/>
      <c r="O178" s="242"/>
    </row>
    <row r="179" spans="1:15" ht="63" hidden="1" customHeight="1" x14ac:dyDescent="0.25">
      <c r="A179" s="52"/>
      <c r="B179" s="47"/>
      <c r="C179" s="297"/>
      <c r="D179" s="294"/>
      <c r="E179" s="20" t="s">
        <v>266</v>
      </c>
      <c r="F179" s="36"/>
      <c r="G179" s="23"/>
      <c r="H179" s="55"/>
      <c r="I179" s="21"/>
      <c r="J179" s="21"/>
      <c r="K179" s="21"/>
      <c r="L179" s="21"/>
      <c r="M179" s="23"/>
      <c r="N179" s="197"/>
      <c r="O179" s="242"/>
    </row>
    <row r="180" spans="1:15" ht="47.25" hidden="1" customHeight="1" x14ac:dyDescent="0.25">
      <c r="A180" s="52"/>
      <c r="B180" s="47"/>
      <c r="C180" s="297"/>
      <c r="D180" s="294"/>
      <c r="E180" s="20" t="s">
        <v>267</v>
      </c>
      <c r="F180" s="36"/>
      <c r="G180" s="23"/>
      <c r="H180" s="55"/>
      <c r="I180" s="21"/>
      <c r="J180" s="21"/>
      <c r="K180" s="21"/>
      <c r="L180" s="21"/>
      <c r="M180" s="23"/>
      <c r="N180" s="197"/>
      <c r="O180" s="242"/>
    </row>
    <row r="181" spans="1:15" ht="78.75" hidden="1" customHeight="1" x14ac:dyDescent="0.25">
      <c r="A181" s="52"/>
      <c r="B181" s="47"/>
      <c r="C181" s="297"/>
      <c r="D181" s="294"/>
      <c r="E181" s="20" t="s">
        <v>268</v>
      </c>
      <c r="F181" s="36"/>
      <c r="G181" s="23"/>
      <c r="H181" s="55"/>
      <c r="I181" s="21"/>
      <c r="J181" s="21"/>
      <c r="K181" s="21"/>
      <c r="L181" s="21"/>
      <c r="M181" s="23"/>
      <c r="N181" s="197"/>
      <c r="O181" s="242"/>
    </row>
    <row r="182" spans="1:15" ht="141.75" hidden="1" customHeight="1" x14ac:dyDescent="0.25">
      <c r="A182" s="52"/>
      <c r="B182" s="47"/>
      <c r="C182" s="297"/>
      <c r="D182" s="294"/>
      <c r="E182" s="20" t="s">
        <v>269</v>
      </c>
      <c r="F182" s="36"/>
      <c r="G182" s="23"/>
      <c r="H182" s="55"/>
      <c r="I182" s="21"/>
      <c r="J182" s="21"/>
      <c r="K182" s="21"/>
      <c r="L182" s="21"/>
      <c r="M182" s="23"/>
      <c r="N182" s="197"/>
      <c r="O182" s="242"/>
    </row>
    <row r="183" spans="1:15" ht="47.25" hidden="1" customHeight="1" x14ac:dyDescent="0.25">
      <c r="A183" s="52"/>
      <c r="B183" s="47"/>
      <c r="C183" s="297"/>
      <c r="D183" s="294"/>
      <c r="E183" s="20" t="s">
        <v>270</v>
      </c>
      <c r="F183" s="36"/>
      <c r="G183" s="23"/>
      <c r="H183" s="55"/>
      <c r="I183" s="21"/>
      <c r="J183" s="21"/>
      <c r="K183" s="21"/>
      <c r="L183" s="21"/>
      <c r="M183" s="23"/>
      <c r="N183" s="197"/>
      <c r="O183" s="242"/>
    </row>
    <row r="184" spans="1:15" ht="63" hidden="1" customHeight="1" x14ac:dyDescent="0.25">
      <c r="A184" s="52"/>
      <c r="B184" s="47"/>
      <c r="C184" s="297"/>
      <c r="D184" s="294" t="s">
        <v>271</v>
      </c>
      <c r="E184" s="20" t="s">
        <v>272</v>
      </c>
      <c r="F184" s="36"/>
      <c r="G184" s="23"/>
      <c r="H184" s="55"/>
      <c r="I184" s="21"/>
      <c r="J184" s="21"/>
      <c r="K184" s="21"/>
      <c r="L184" s="21"/>
      <c r="M184" s="23"/>
      <c r="N184" s="197"/>
      <c r="O184" s="242"/>
    </row>
    <row r="185" spans="1:15" ht="47.25" hidden="1" customHeight="1" x14ac:dyDescent="0.25">
      <c r="A185" s="52"/>
      <c r="B185" s="47"/>
      <c r="C185" s="297"/>
      <c r="D185" s="294"/>
      <c r="E185" s="20" t="s">
        <v>273</v>
      </c>
      <c r="F185" s="36"/>
      <c r="G185" s="23"/>
      <c r="H185" s="55"/>
      <c r="I185" s="21"/>
      <c r="J185" s="21"/>
      <c r="K185" s="21"/>
      <c r="L185" s="21"/>
      <c r="M185" s="23"/>
      <c r="N185" s="197"/>
      <c r="O185" s="242"/>
    </row>
    <row r="186" spans="1:15" ht="47.25" hidden="1" customHeight="1" x14ac:dyDescent="0.25">
      <c r="A186" s="52"/>
      <c r="B186" s="47"/>
      <c r="C186" s="297"/>
      <c r="D186" s="294"/>
      <c r="E186" s="20" t="s">
        <v>274</v>
      </c>
      <c r="F186" s="36"/>
      <c r="G186" s="23"/>
      <c r="H186" s="55"/>
      <c r="I186" s="21"/>
      <c r="J186" s="21"/>
      <c r="K186" s="21"/>
      <c r="L186" s="21"/>
      <c r="M186" s="23"/>
      <c r="N186" s="197"/>
      <c r="O186" s="242"/>
    </row>
    <row r="187" spans="1:15" ht="47.25" hidden="1" customHeight="1" x14ac:dyDescent="0.25">
      <c r="A187" s="52"/>
      <c r="B187" s="47"/>
      <c r="C187" s="297"/>
      <c r="D187" s="294"/>
      <c r="E187" s="20" t="s">
        <v>275</v>
      </c>
      <c r="F187" s="36"/>
      <c r="G187" s="23"/>
      <c r="H187" s="55"/>
      <c r="I187" s="21"/>
      <c r="J187" s="21"/>
      <c r="K187" s="21"/>
      <c r="L187" s="21"/>
      <c r="M187" s="23"/>
      <c r="N187" s="197"/>
      <c r="O187" s="242"/>
    </row>
    <row r="188" spans="1:15" ht="31.5" hidden="1" customHeight="1" x14ac:dyDescent="0.25">
      <c r="A188" s="52"/>
      <c r="B188" s="47"/>
      <c r="C188" s="297"/>
      <c r="D188" s="140" t="s">
        <v>276</v>
      </c>
      <c r="E188" s="20" t="s">
        <v>277</v>
      </c>
      <c r="F188" s="36"/>
      <c r="G188" s="23"/>
      <c r="H188" s="55"/>
      <c r="I188" s="21"/>
      <c r="J188" s="21"/>
      <c r="K188" s="21"/>
      <c r="L188" s="21"/>
      <c r="M188" s="23"/>
      <c r="N188" s="197"/>
      <c r="O188" s="242"/>
    </row>
    <row r="189" spans="1:15" ht="47.25" hidden="1" customHeight="1" x14ac:dyDescent="0.25">
      <c r="A189" s="52"/>
      <c r="B189" s="47"/>
      <c r="C189" s="297"/>
      <c r="D189" s="294" t="s">
        <v>278</v>
      </c>
      <c r="E189" s="20" t="s">
        <v>279</v>
      </c>
      <c r="F189" s="36"/>
      <c r="G189" s="23"/>
      <c r="H189" s="55"/>
      <c r="I189" s="21"/>
      <c r="J189" s="21"/>
      <c r="K189" s="21"/>
      <c r="L189" s="21"/>
      <c r="M189" s="23"/>
      <c r="N189" s="197"/>
      <c r="O189" s="242"/>
    </row>
    <row r="190" spans="1:15" ht="47.25" hidden="1" customHeight="1" x14ac:dyDescent="0.25">
      <c r="A190" s="52"/>
      <c r="B190" s="47"/>
      <c r="C190" s="297"/>
      <c r="D190" s="294"/>
      <c r="E190" s="20" t="s">
        <v>280</v>
      </c>
      <c r="F190" s="36"/>
      <c r="G190" s="23"/>
      <c r="H190" s="55"/>
      <c r="I190" s="21"/>
      <c r="J190" s="21"/>
      <c r="K190" s="21"/>
      <c r="L190" s="21"/>
      <c r="M190" s="23"/>
      <c r="N190" s="197"/>
      <c r="O190" s="242"/>
    </row>
    <row r="191" spans="1:15" ht="47.25" hidden="1" customHeight="1" x14ac:dyDescent="0.25">
      <c r="A191" s="52"/>
      <c r="B191" s="47"/>
      <c r="C191" s="297"/>
      <c r="D191" s="294"/>
      <c r="E191" s="20" t="s">
        <v>281</v>
      </c>
      <c r="F191" s="36"/>
      <c r="G191" s="23"/>
      <c r="H191" s="55"/>
      <c r="I191" s="21"/>
      <c r="J191" s="21"/>
      <c r="K191" s="21"/>
      <c r="L191" s="21"/>
      <c r="M191" s="23"/>
      <c r="N191" s="197"/>
      <c r="O191" s="242"/>
    </row>
    <row r="192" spans="1:15" ht="47.25" hidden="1" customHeight="1" x14ac:dyDescent="0.25">
      <c r="A192" s="52"/>
      <c r="B192" s="47"/>
      <c r="C192" s="297"/>
      <c r="D192" s="294"/>
      <c r="E192" s="20" t="s">
        <v>282</v>
      </c>
      <c r="F192" s="36"/>
      <c r="G192" s="23"/>
      <c r="H192" s="55"/>
      <c r="I192" s="21"/>
      <c r="J192" s="21"/>
      <c r="K192" s="21"/>
      <c r="L192" s="21"/>
      <c r="M192" s="23"/>
      <c r="N192" s="197"/>
      <c r="O192" s="242"/>
    </row>
    <row r="193" spans="1:15" ht="63" hidden="1" customHeight="1" x14ac:dyDescent="0.25">
      <c r="A193" s="52"/>
      <c r="B193" s="47"/>
      <c r="C193" s="297"/>
      <c r="D193" s="294"/>
      <c r="E193" s="20" t="s">
        <v>283</v>
      </c>
      <c r="F193" s="36"/>
      <c r="G193" s="23"/>
      <c r="H193" s="55"/>
      <c r="I193" s="21"/>
      <c r="J193" s="21"/>
      <c r="K193" s="21"/>
      <c r="L193" s="21"/>
      <c r="M193" s="23"/>
      <c r="N193" s="197"/>
      <c r="O193" s="242"/>
    </row>
    <row r="194" spans="1:15" ht="110.25" hidden="1" customHeight="1" x14ac:dyDescent="0.25">
      <c r="A194" s="52"/>
      <c r="B194" s="47"/>
      <c r="C194" s="297"/>
      <c r="D194" s="294"/>
      <c r="E194" s="20" t="s">
        <v>284</v>
      </c>
      <c r="F194" s="36"/>
      <c r="G194" s="23"/>
      <c r="H194" s="55"/>
      <c r="I194" s="21"/>
      <c r="J194" s="21"/>
      <c r="K194" s="21"/>
      <c r="L194" s="21"/>
      <c r="M194" s="23"/>
      <c r="N194" s="197"/>
      <c r="O194" s="242"/>
    </row>
    <row r="195" spans="1:15" ht="141.75" hidden="1" customHeight="1" x14ac:dyDescent="0.25">
      <c r="A195" s="52"/>
      <c r="B195" s="47"/>
      <c r="C195" s="297"/>
      <c r="D195" s="294"/>
      <c r="E195" s="20" t="s">
        <v>285</v>
      </c>
      <c r="F195" s="36"/>
      <c r="G195" s="23"/>
      <c r="H195" s="55"/>
      <c r="I195" s="21"/>
      <c r="J195" s="21"/>
      <c r="K195" s="21"/>
      <c r="L195" s="21"/>
      <c r="M195" s="23"/>
      <c r="N195" s="197"/>
      <c r="O195" s="242"/>
    </row>
    <row r="196" spans="1:15" ht="94.5" hidden="1" customHeight="1" x14ac:dyDescent="0.25">
      <c r="A196" s="52"/>
      <c r="B196" s="47"/>
      <c r="C196" s="297"/>
      <c r="D196" s="294"/>
      <c r="E196" s="20" t="s">
        <v>286</v>
      </c>
      <c r="F196" s="36"/>
      <c r="G196" s="23"/>
      <c r="H196" s="55"/>
      <c r="I196" s="21"/>
      <c r="J196" s="21"/>
      <c r="K196" s="21"/>
      <c r="L196" s="21"/>
      <c r="M196" s="23"/>
      <c r="N196" s="197"/>
      <c r="O196" s="242"/>
    </row>
    <row r="197" spans="1:15" ht="47.25" hidden="1" customHeight="1" x14ac:dyDescent="0.25">
      <c r="A197" s="52"/>
      <c r="B197" s="47"/>
      <c r="C197" s="297"/>
      <c r="D197" s="294" t="s">
        <v>287</v>
      </c>
      <c r="E197" s="20" t="s">
        <v>288</v>
      </c>
      <c r="F197" s="36"/>
      <c r="G197" s="23"/>
      <c r="H197" s="55"/>
      <c r="I197" s="21"/>
      <c r="J197" s="21"/>
      <c r="K197" s="21"/>
      <c r="L197" s="21"/>
      <c r="M197" s="23"/>
      <c r="N197" s="197"/>
      <c r="O197" s="242"/>
    </row>
    <row r="198" spans="1:15" ht="63" hidden="1" customHeight="1" x14ac:dyDescent="0.25">
      <c r="A198" s="52"/>
      <c r="B198" s="47"/>
      <c r="C198" s="297"/>
      <c r="D198" s="294"/>
      <c r="E198" s="20" t="s">
        <v>289</v>
      </c>
      <c r="F198" s="36"/>
      <c r="G198" s="23"/>
      <c r="H198" s="55"/>
      <c r="I198" s="21"/>
      <c r="J198" s="21"/>
      <c r="K198" s="21"/>
      <c r="L198" s="21"/>
      <c r="M198" s="23"/>
      <c r="N198" s="197"/>
      <c r="O198" s="242"/>
    </row>
    <row r="199" spans="1:15" ht="47.25" hidden="1" customHeight="1" x14ac:dyDescent="0.25">
      <c r="A199" s="52"/>
      <c r="B199" s="47"/>
      <c r="C199" s="297"/>
      <c r="D199" s="294" t="s">
        <v>290</v>
      </c>
      <c r="E199" s="20" t="s">
        <v>291</v>
      </c>
      <c r="F199" s="36"/>
      <c r="G199" s="23"/>
      <c r="H199" s="55"/>
      <c r="I199" s="21"/>
      <c r="J199" s="21"/>
      <c r="K199" s="21"/>
      <c r="L199" s="21"/>
      <c r="M199" s="23"/>
      <c r="N199" s="197"/>
      <c r="O199" s="242"/>
    </row>
    <row r="200" spans="1:15" ht="18.75" hidden="1" customHeight="1" x14ac:dyDescent="0.25">
      <c r="A200" s="52"/>
      <c r="B200" s="47"/>
      <c r="C200" s="297"/>
      <c r="D200" s="294"/>
      <c r="E200" s="20" t="s">
        <v>292</v>
      </c>
      <c r="F200" s="36"/>
      <c r="G200" s="23"/>
      <c r="H200" s="55"/>
      <c r="I200" s="21"/>
      <c r="J200" s="21"/>
      <c r="K200" s="21"/>
      <c r="L200" s="21"/>
      <c r="M200" s="23"/>
      <c r="N200" s="197"/>
      <c r="O200" s="242"/>
    </row>
    <row r="201" spans="1:15" ht="31.5" hidden="1" customHeight="1" x14ac:dyDescent="0.25">
      <c r="A201" s="52"/>
      <c r="B201" s="47"/>
      <c r="C201" s="297"/>
      <c r="D201" s="294"/>
      <c r="E201" s="20" t="s">
        <v>293</v>
      </c>
      <c r="F201" s="36"/>
      <c r="G201" s="23"/>
      <c r="H201" s="55"/>
      <c r="I201" s="21"/>
      <c r="J201" s="21"/>
      <c r="K201" s="21"/>
      <c r="L201" s="21"/>
      <c r="M201" s="23"/>
      <c r="N201" s="197"/>
      <c r="O201" s="242"/>
    </row>
    <row r="202" spans="1:15" ht="18.75" hidden="1" customHeight="1" x14ac:dyDescent="0.25">
      <c r="A202" s="52"/>
      <c r="B202" s="47"/>
      <c r="C202" s="297"/>
      <c r="D202" s="294"/>
      <c r="E202" s="20" t="s">
        <v>294</v>
      </c>
      <c r="F202" s="36"/>
      <c r="G202" s="23"/>
      <c r="H202" s="55"/>
      <c r="I202" s="21"/>
      <c r="J202" s="21"/>
      <c r="K202" s="21"/>
      <c r="L202" s="21"/>
      <c r="M202" s="23"/>
      <c r="N202" s="197"/>
      <c r="O202" s="242"/>
    </row>
    <row r="203" spans="1:15" ht="18.75" hidden="1" customHeight="1" x14ac:dyDescent="0.25">
      <c r="A203" s="52"/>
      <c r="B203" s="47"/>
      <c r="C203" s="297"/>
      <c r="D203" s="294"/>
      <c r="E203" s="20" t="s">
        <v>295</v>
      </c>
      <c r="F203" s="36"/>
      <c r="G203" s="23"/>
      <c r="H203" s="55"/>
      <c r="I203" s="21"/>
      <c r="J203" s="21"/>
      <c r="K203" s="21"/>
      <c r="L203" s="21"/>
      <c r="M203" s="23"/>
      <c r="N203" s="197"/>
      <c r="O203" s="242"/>
    </row>
    <row r="204" spans="1:15" ht="18.75" hidden="1" customHeight="1" x14ac:dyDescent="0.25">
      <c r="A204" s="52"/>
      <c r="B204" s="47"/>
      <c r="C204" s="297"/>
      <c r="D204" s="294"/>
      <c r="E204" s="20" t="s">
        <v>296</v>
      </c>
      <c r="F204" s="36"/>
      <c r="G204" s="23"/>
      <c r="H204" s="55"/>
      <c r="I204" s="21"/>
      <c r="J204" s="21"/>
      <c r="K204" s="21"/>
      <c r="L204" s="21"/>
      <c r="M204" s="23"/>
      <c r="N204" s="197"/>
      <c r="O204" s="242"/>
    </row>
    <row r="205" spans="1:15" ht="47.25" hidden="1" customHeight="1" x14ac:dyDescent="0.25">
      <c r="A205" s="52"/>
      <c r="B205" s="47"/>
      <c r="C205" s="297"/>
      <c r="D205" s="294"/>
      <c r="E205" s="20" t="s">
        <v>297</v>
      </c>
      <c r="F205" s="36"/>
      <c r="G205" s="23"/>
      <c r="H205" s="55"/>
      <c r="I205" s="21"/>
      <c r="J205" s="21"/>
      <c r="K205" s="21"/>
      <c r="L205" s="21"/>
      <c r="M205" s="23"/>
      <c r="N205" s="197"/>
      <c r="O205" s="242"/>
    </row>
    <row r="206" spans="1:15" ht="18.75" hidden="1" customHeight="1" x14ac:dyDescent="0.25">
      <c r="A206" s="52"/>
      <c r="B206" s="47"/>
      <c r="C206" s="297"/>
      <c r="D206" s="294"/>
      <c r="E206" s="20" t="s">
        <v>298</v>
      </c>
      <c r="F206" s="36"/>
      <c r="G206" s="23"/>
      <c r="H206" s="55"/>
      <c r="I206" s="21"/>
      <c r="J206" s="21"/>
      <c r="K206" s="21"/>
      <c r="L206" s="21"/>
      <c r="M206" s="23"/>
      <c r="N206" s="197"/>
      <c r="O206" s="242"/>
    </row>
    <row r="207" spans="1:15" ht="47.25" hidden="1" customHeight="1" x14ac:dyDescent="0.25">
      <c r="A207" s="52"/>
      <c r="B207" s="47"/>
      <c r="C207" s="297"/>
      <c r="D207" s="294" t="s">
        <v>299</v>
      </c>
      <c r="E207" s="20" t="s">
        <v>300</v>
      </c>
      <c r="F207" s="36"/>
      <c r="G207" s="23"/>
      <c r="H207" s="55"/>
      <c r="I207" s="21"/>
      <c r="J207" s="21"/>
      <c r="K207" s="21"/>
      <c r="L207" s="21"/>
      <c r="M207" s="23"/>
      <c r="N207" s="197"/>
      <c r="O207" s="242"/>
    </row>
    <row r="208" spans="1:15" ht="18.75" hidden="1" customHeight="1" x14ac:dyDescent="0.25">
      <c r="A208" s="52"/>
      <c r="B208" s="47"/>
      <c r="C208" s="297"/>
      <c r="D208" s="294"/>
      <c r="E208" s="20" t="s">
        <v>301</v>
      </c>
      <c r="F208" s="36"/>
      <c r="G208" s="23"/>
      <c r="H208" s="55"/>
      <c r="I208" s="21"/>
      <c r="J208" s="21"/>
      <c r="K208" s="21"/>
      <c r="L208" s="21"/>
      <c r="M208" s="23"/>
      <c r="N208" s="197"/>
      <c r="O208" s="242"/>
    </row>
    <row r="209" spans="1:15" ht="47.25" hidden="1" customHeight="1" x14ac:dyDescent="0.25">
      <c r="A209" s="52"/>
      <c r="B209" s="47"/>
      <c r="C209" s="297"/>
      <c r="D209" s="140" t="s">
        <v>302</v>
      </c>
      <c r="E209" s="20" t="s">
        <v>303</v>
      </c>
      <c r="F209" s="36"/>
      <c r="G209" s="23"/>
      <c r="H209" s="55"/>
      <c r="I209" s="21"/>
      <c r="J209" s="21"/>
      <c r="K209" s="21"/>
      <c r="L209" s="21"/>
      <c r="M209" s="23"/>
      <c r="N209" s="197"/>
      <c r="O209" s="242"/>
    </row>
    <row r="210" spans="1:15" ht="47.25" hidden="1" customHeight="1" x14ac:dyDescent="0.25">
      <c r="A210" s="52"/>
      <c r="B210" s="47"/>
      <c r="C210" s="297"/>
      <c r="D210" s="294" t="s">
        <v>304</v>
      </c>
      <c r="E210" s="20" t="s">
        <v>305</v>
      </c>
      <c r="F210" s="36"/>
      <c r="G210" s="23"/>
      <c r="H210" s="55"/>
      <c r="I210" s="21"/>
      <c r="J210" s="21"/>
      <c r="K210" s="21"/>
      <c r="L210" s="21"/>
      <c r="M210" s="23"/>
      <c r="N210" s="197"/>
      <c r="O210" s="242"/>
    </row>
    <row r="211" spans="1:15" ht="47.25" hidden="1" customHeight="1" x14ac:dyDescent="0.25">
      <c r="A211" s="52"/>
      <c r="B211" s="47"/>
      <c r="C211" s="297"/>
      <c r="D211" s="294"/>
      <c r="E211" s="20" t="s">
        <v>306</v>
      </c>
      <c r="F211" s="36"/>
      <c r="G211" s="23"/>
      <c r="H211" s="55"/>
      <c r="I211" s="21"/>
      <c r="J211" s="21"/>
      <c r="K211" s="21"/>
      <c r="L211" s="21"/>
      <c r="M211" s="23"/>
      <c r="N211" s="197"/>
      <c r="O211" s="242"/>
    </row>
    <row r="212" spans="1:15" ht="78.75" hidden="1" customHeight="1" x14ac:dyDescent="0.25">
      <c r="A212" s="52"/>
      <c r="B212" s="47"/>
      <c r="C212" s="297"/>
      <c r="D212" s="294"/>
      <c r="E212" s="20" t="s">
        <v>307</v>
      </c>
      <c r="F212" s="36"/>
      <c r="G212" s="23"/>
      <c r="H212" s="55"/>
      <c r="I212" s="21"/>
      <c r="J212" s="21"/>
      <c r="K212" s="21"/>
      <c r="L212" s="21"/>
      <c r="M212" s="23"/>
      <c r="N212" s="197"/>
      <c r="O212" s="242"/>
    </row>
    <row r="213" spans="1:15" ht="63" hidden="1" customHeight="1" x14ac:dyDescent="0.25">
      <c r="A213" s="52"/>
      <c r="B213" s="47"/>
      <c r="C213" s="297"/>
      <c r="D213" s="294"/>
      <c r="E213" s="20" t="s">
        <v>308</v>
      </c>
      <c r="F213" s="36"/>
      <c r="G213" s="23"/>
      <c r="H213" s="55"/>
      <c r="I213" s="21"/>
      <c r="J213" s="21"/>
      <c r="K213" s="21"/>
      <c r="L213" s="21"/>
      <c r="M213" s="23"/>
      <c r="N213" s="197"/>
      <c r="O213" s="242"/>
    </row>
    <row r="214" spans="1:15" ht="78.75" hidden="1" customHeight="1" x14ac:dyDescent="0.25">
      <c r="A214" s="52"/>
      <c r="B214" s="47"/>
      <c r="C214" s="297"/>
      <c r="D214" s="294"/>
      <c r="E214" s="20" t="s">
        <v>309</v>
      </c>
      <c r="F214" s="36"/>
      <c r="G214" s="23"/>
      <c r="H214" s="55"/>
      <c r="I214" s="21"/>
      <c r="J214" s="21"/>
      <c r="K214" s="21"/>
      <c r="L214" s="21"/>
      <c r="M214" s="23"/>
      <c r="N214" s="197"/>
      <c r="O214" s="242"/>
    </row>
    <row r="215" spans="1:15" ht="63" hidden="1" customHeight="1" x14ac:dyDescent="0.25">
      <c r="A215" s="52"/>
      <c r="B215" s="47"/>
      <c r="C215" s="297"/>
      <c r="D215" s="294"/>
      <c r="E215" s="20" t="s">
        <v>310</v>
      </c>
      <c r="F215" s="36"/>
      <c r="G215" s="23"/>
      <c r="H215" s="55"/>
      <c r="I215" s="21"/>
      <c r="J215" s="21"/>
      <c r="K215" s="21"/>
      <c r="L215" s="21"/>
      <c r="M215" s="23"/>
      <c r="N215" s="197"/>
      <c r="O215" s="242"/>
    </row>
    <row r="216" spans="1:15" ht="94.5" hidden="1" customHeight="1" x14ac:dyDescent="0.25">
      <c r="A216" s="52"/>
      <c r="B216" s="47"/>
      <c r="C216" s="297"/>
      <c r="D216" s="294" t="s">
        <v>311</v>
      </c>
      <c r="E216" s="20" t="s">
        <v>312</v>
      </c>
      <c r="F216" s="36"/>
      <c r="G216" s="23"/>
      <c r="H216" s="55"/>
      <c r="I216" s="21"/>
      <c r="J216" s="21"/>
      <c r="K216" s="21"/>
      <c r="L216" s="21"/>
      <c r="M216" s="23"/>
      <c r="N216" s="197"/>
      <c r="O216" s="242"/>
    </row>
    <row r="217" spans="1:15" ht="31.5" hidden="1" customHeight="1" x14ac:dyDescent="0.25">
      <c r="A217" s="52"/>
      <c r="B217" s="47"/>
      <c r="C217" s="297"/>
      <c r="D217" s="294"/>
      <c r="E217" s="20" t="s">
        <v>313</v>
      </c>
      <c r="F217" s="36"/>
      <c r="G217" s="23"/>
      <c r="H217" s="55"/>
      <c r="I217" s="21"/>
      <c r="J217" s="21"/>
      <c r="K217" s="21"/>
      <c r="L217" s="21"/>
      <c r="M217" s="23"/>
      <c r="N217" s="197"/>
      <c r="O217" s="242"/>
    </row>
    <row r="218" spans="1:15" ht="47.25" hidden="1" customHeight="1" x14ac:dyDescent="0.25">
      <c r="A218" s="52"/>
      <c r="B218" s="47"/>
      <c r="C218" s="297"/>
      <c r="D218" s="294"/>
      <c r="E218" s="20" t="s">
        <v>314</v>
      </c>
      <c r="F218" s="36"/>
      <c r="G218" s="23"/>
      <c r="H218" s="55"/>
      <c r="I218" s="21"/>
      <c r="J218" s="21"/>
      <c r="K218" s="21"/>
      <c r="L218" s="21"/>
      <c r="M218" s="23"/>
      <c r="N218" s="197"/>
      <c r="O218" s="242"/>
    </row>
    <row r="219" spans="1:15" ht="94.5" hidden="1" customHeight="1" x14ac:dyDescent="0.25">
      <c r="A219" s="52"/>
      <c r="B219" s="47"/>
      <c r="C219" s="297"/>
      <c r="D219" s="294" t="s">
        <v>315</v>
      </c>
      <c r="E219" s="20" t="s">
        <v>316</v>
      </c>
      <c r="F219" s="36"/>
      <c r="G219" s="23"/>
      <c r="H219" s="55"/>
      <c r="I219" s="21"/>
      <c r="J219" s="21"/>
      <c r="K219" s="21"/>
      <c r="L219" s="21"/>
      <c r="M219" s="23"/>
      <c r="N219" s="197"/>
      <c r="O219" s="242"/>
    </row>
    <row r="220" spans="1:15" ht="47.25" hidden="1" customHeight="1" x14ac:dyDescent="0.25">
      <c r="A220" s="52"/>
      <c r="B220" s="47"/>
      <c r="C220" s="297"/>
      <c r="D220" s="294"/>
      <c r="E220" s="20" t="s">
        <v>317</v>
      </c>
      <c r="F220" s="36"/>
      <c r="G220" s="23"/>
      <c r="H220" s="55"/>
      <c r="I220" s="21"/>
      <c r="J220" s="21"/>
      <c r="K220" s="21"/>
      <c r="L220" s="21"/>
      <c r="M220" s="23"/>
      <c r="N220" s="197"/>
      <c r="O220" s="242"/>
    </row>
    <row r="221" spans="1:15" ht="78.75" hidden="1" customHeight="1" x14ac:dyDescent="0.25">
      <c r="A221" s="52"/>
      <c r="B221" s="47"/>
      <c r="C221" s="297"/>
      <c r="D221" s="294"/>
      <c r="E221" s="20" t="s">
        <v>318</v>
      </c>
      <c r="F221" s="36"/>
      <c r="G221" s="23"/>
      <c r="H221" s="55"/>
      <c r="I221" s="21"/>
      <c r="J221" s="21"/>
      <c r="K221" s="21"/>
      <c r="L221" s="21"/>
      <c r="M221" s="23"/>
      <c r="N221" s="197"/>
      <c r="O221" s="242"/>
    </row>
    <row r="222" spans="1:15" ht="78.75" hidden="1" customHeight="1" x14ac:dyDescent="0.25">
      <c r="A222" s="52"/>
      <c r="B222" s="47"/>
      <c r="C222" s="297"/>
      <c r="D222" s="294"/>
      <c r="E222" s="20" t="s">
        <v>319</v>
      </c>
      <c r="F222" s="36"/>
      <c r="G222" s="23"/>
      <c r="H222" s="55"/>
      <c r="I222" s="21"/>
      <c r="J222" s="21"/>
      <c r="K222" s="21"/>
      <c r="L222" s="21"/>
      <c r="M222" s="23"/>
      <c r="N222" s="197"/>
      <c r="O222" s="242"/>
    </row>
    <row r="223" spans="1:15" ht="31.5" hidden="1" customHeight="1" x14ac:dyDescent="0.25">
      <c r="A223" s="52"/>
      <c r="B223" s="47"/>
      <c r="C223" s="297"/>
      <c r="D223" s="294"/>
      <c r="E223" s="20" t="s">
        <v>320</v>
      </c>
      <c r="F223" s="36"/>
      <c r="G223" s="23"/>
      <c r="H223" s="55"/>
      <c r="I223" s="21"/>
      <c r="J223" s="21"/>
      <c r="K223" s="21"/>
      <c r="L223" s="21"/>
      <c r="M223" s="23"/>
      <c r="N223" s="197"/>
      <c r="O223" s="242"/>
    </row>
    <row r="224" spans="1:15" ht="47.25" hidden="1" customHeight="1" x14ac:dyDescent="0.25">
      <c r="A224" s="52"/>
      <c r="B224" s="47"/>
      <c r="C224" s="297"/>
      <c r="D224" s="294"/>
      <c r="E224" s="20" t="s">
        <v>321</v>
      </c>
      <c r="F224" s="36"/>
      <c r="G224" s="23"/>
      <c r="H224" s="55"/>
      <c r="I224" s="21"/>
      <c r="J224" s="21"/>
      <c r="K224" s="21"/>
      <c r="L224" s="21"/>
      <c r="M224" s="23"/>
      <c r="N224" s="197"/>
      <c r="O224" s="242"/>
    </row>
    <row r="225" spans="1:15" ht="47.25" hidden="1" customHeight="1" x14ac:dyDescent="0.25">
      <c r="A225" s="52"/>
      <c r="B225" s="47"/>
      <c r="C225" s="297"/>
      <c r="D225" s="294"/>
      <c r="E225" s="20" t="s">
        <v>322</v>
      </c>
      <c r="F225" s="36"/>
      <c r="G225" s="23"/>
      <c r="H225" s="55"/>
      <c r="I225" s="21"/>
      <c r="J225" s="21"/>
      <c r="K225" s="21"/>
      <c r="L225" s="21"/>
      <c r="M225" s="23"/>
      <c r="N225" s="197"/>
      <c r="O225" s="242"/>
    </row>
    <row r="226" spans="1:15" ht="47.25" hidden="1" customHeight="1" x14ac:dyDescent="0.25">
      <c r="A226" s="52"/>
      <c r="B226" s="47"/>
      <c r="C226" s="297"/>
      <c r="D226" s="294" t="s">
        <v>323</v>
      </c>
      <c r="E226" s="20" t="s">
        <v>324</v>
      </c>
      <c r="F226" s="36"/>
      <c r="G226" s="23"/>
      <c r="H226" s="55"/>
      <c r="I226" s="21"/>
      <c r="J226" s="21"/>
      <c r="K226" s="21"/>
      <c r="L226" s="21"/>
      <c r="M226" s="23"/>
      <c r="N226" s="197"/>
      <c r="O226" s="242"/>
    </row>
    <row r="227" spans="1:15" ht="63" hidden="1" customHeight="1" x14ac:dyDescent="0.25">
      <c r="A227" s="52"/>
      <c r="B227" s="47"/>
      <c r="C227" s="297"/>
      <c r="D227" s="294"/>
      <c r="E227" s="20" t="s">
        <v>325</v>
      </c>
      <c r="F227" s="36"/>
      <c r="G227" s="23"/>
      <c r="H227" s="55"/>
      <c r="I227" s="21"/>
      <c r="J227" s="21"/>
      <c r="K227" s="21"/>
      <c r="L227" s="21"/>
      <c r="M227" s="23"/>
      <c r="N227" s="197"/>
      <c r="O227" s="242"/>
    </row>
    <row r="228" spans="1:15" ht="78.75" hidden="1" customHeight="1" x14ac:dyDescent="0.25">
      <c r="A228" s="52"/>
      <c r="B228" s="47"/>
      <c r="C228" s="297"/>
      <c r="D228" s="294"/>
      <c r="E228" s="20" t="s">
        <v>326</v>
      </c>
      <c r="F228" s="36"/>
      <c r="G228" s="23"/>
      <c r="H228" s="55"/>
      <c r="I228" s="21"/>
      <c r="J228" s="21"/>
      <c r="K228" s="21"/>
      <c r="L228" s="21"/>
      <c r="M228" s="23"/>
      <c r="N228" s="197"/>
      <c r="O228" s="242"/>
    </row>
    <row r="229" spans="1:15" ht="47.25" hidden="1" customHeight="1" x14ac:dyDescent="0.25">
      <c r="A229" s="52"/>
      <c r="B229" s="47"/>
      <c r="C229" s="297"/>
      <c r="D229" s="294"/>
      <c r="E229" s="20" t="s">
        <v>327</v>
      </c>
      <c r="F229" s="36"/>
      <c r="G229" s="23"/>
      <c r="H229" s="55"/>
      <c r="I229" s="21"/>
      <c r="J229" s="21"/>
      <c r="K229" s="21"/>
      <c r="L229" s="21"/>
      <c r="M229" s="23"/>
      <c r="N229" s="197"/>
      <c r="O229" s="242"/>
    </row>
    <row r="230" spans="1:15" ht="31.5" hidden="1" customHeight="1" x14ac:dyDescent="0.25">
      <c r="A230" s="52"/>
      <c r="B230" s="47"/>
      <c r="C230" s="297"/>
      <c r="D230" s="294" t="s">
        <v>328</v>
      </c>
      <c r="E230" s="20" t="s">
        <v>329</v>
      </c>
      <c r="F230" s="36"/>
      <c r="G230" s="23"/>
      <c r="H230" s="55"/>
      <c r="I230" s="21"/>
      <c r="J230" s="21"/>
      <c r="K230" s="21"/>
      <c r="L230" s="21"/>
      <c r="M230" s="23"/>
      <c r="N230" s="197"/>
      <c r="O230" s="242"/>
    </row>
    <row r="231" spans="1:15" ht="31.5" hidden="1" customHeight="1" x14ac:dyDescent="0.25">
      <c r="A231" s="52"/>
      <c r="B231" s="47"/>
      <c r="C231" s="297"/>
      <c r="D231" s="294"/>
      <c r="E231" s="20" t="s">
        <v>330</v>
      </c>
      <c r="F231" s="36"/>
      <c r="G231" s="23"/>
      <c r="H231" s="55"/>
      <c r="I231" s="21"/>
      <c r="J231" s="21"/>
      <c r="K231" s="21"/>
      <c r="L231" s="21"/>
      <c r="M231" s="23"/>
      <c r="N231" s="197"/>
      <c r="O231" s="242"/>
    </row>
    <row r="232" spans="1:15" ht="31.5" hidden="1" customHeight="1" x14ac:dyDescent="0.25">
      <c r="A232" s="52"/>
      <c r="B232" s="47"/>
      <c r="C232" s="297"/>
      <c r="D232" s="294"/>
      <c r="E232" s="20" t="s">
        <v>331</v>
      </c>
      <c r="F232" s="36"/>
      <c r="G232" s="23"/>
      <c r="H232" s="55"/>
      <c r="I232" s="21"/>
      <c r="J232" s="21"/>
      <c r="K232" s="21"/>
      <c r="L232" s="21"/>
      <c r="M232" s="23"/>
      <c r="N232" s="197"/>
      <c r="O232" s="242"/>
    </row>
    <row r="233" spans="1:15" ht="63" hidden="1" customHeight="1" x14ac:dyDescent="0.25">
      <c r="A233" s="52"/>
      <c r="B233" s="47"/>
      <c r="C233" s="297"/>
      <c r="D233" s="294"/>
      <c r="E233" s="20" t="s">
        <v>332</v>
      </c>
      <c r="F233" s="36"/>
      <c r="G233" s="23"/>
      <c r="H233" s="55"/>
      <c r="I233" s="21"/>
      <c r="J233" s="21"/>
      <c r="K233" s="21"/>
      <c r="L233" s="21"/>
      <c r="M233" s="23"/>
      <c r="N233" s="197"/>
      <c r="O233" s="242"/>
    </row>
    <row r="234" spans="1:15" ht="31.5" hidden="1" customHeight="1" x14ac:dyDescent="0.25">
      <c r="A234" s="52"/>
      <c r="B234" s="47"/>
      <c r="C234" s="297"/>
      <c r="D234" s="294"/>
      <c r="E234" s="20" t="s">
        <v>333</v>
      </c>
      <c r="F234" s="36"/>
      <c r="G234" s="23"/>
      <c r="H234" s="55"/>
      <c r="I234" s="21"/>
      <c r="J234" s="21"/>
      <c r="K234" s="21"/>
      <c r="L234" s="21"/>
      <c r="M234" s="23"/>
      <c r="N234" s="197"/>
      <c r="O234" s="242"/>
    </row>
    <row r="235" spans="1:15" ht="31.5" hidden="1" customHeight="1" x14ac:dyDescent="0.25">
      <c r="A235" s="52"/>
      <c r="B235" s="47"/>
      <c r="C235" s="297"/>
      <c r="D235" s="294"/>
      <c r="E235" s="20" t="s">
        <v>334</v>
      </c>
      <c r="F235" s="36"/>
      <c r="G235" s="23"/>
      <c r="H235" s="55"/>
      <c r="I235" s="21"/>
      <c r="J235" s="21"/>
      <c r="K235" s="21"/>
      <c r="L235" s="21"/>
      <c r="M235" s="23"/>
      <c r="N235" s="197"/>
      <c r="O235" s="242"/>
    </row>
    <row r="236" spans="1:15" ht="31.5" hidden="1" customHeight="1" x14ac:dyDescent="0.25">
      <c r="A236" s="53"/>
      <c r="B236" s="48"/>
      <c r="C236" s="297"/>
      <c r="D236" s="140" t="s">
        <v>335</v>
      </c>
      <c r="E236" s="20" t="s">
        <v>336</v>
      </c>
      <c r="G236" s="23"/>
      <c r="H236" s="55"/>
      <c r="I236" s="21"/>
      <c r="J236" s="21"/>
      <c r="K236" s="21"/>
      <c r="L236" s="21"/>
      <c r="M236" s="23"/>
      <c r="N236" s="197"/>
      <c r="O236" s="242"/>
    </row>
    <row r="237" spans="1:15" ht="12.75" customHeight="1" x14ac:dyDescent="0.25">
      <c r="I237" s="25"/>
      <c r="J237" s="25"/>
      <c r="K237" s="25"/>
      <c r="L237" s="25"/>
      <c r="N237" s="199"/>
    </row>
    <row r="238" spans="1:15" ht="21" x14ac:dyDescent="0.25">
      <c r="I238" s="25"/>
      <c r="J238" s="25"/>
      <c r="K238" s="25"/>
      <c r="L238" s="25"/>
      <c r="N238" s="199"/>
    </row>
    <row r="239" spans="1:15" ht="21" x14ac:dyDescent="0.25">
      <c r="I239" s="25"/>
      <c r="J239" s="25"/>
      <c r="K239" s="28"/>
      <c r="L239" s="25"/>
      <c r="N239" s="199"/>
    </row>
    <row r="240" spans="1:15" ht="21" x14ac:dyDescent="0.25">
      <c r="I240" s="25"/>
      <c r="J240" s="25"/>
      <c r="K240" s="28"/>
      <c r="L240" s="25"/>
      <c r="N240" s="199"/>
    </row>
    <row r="241" spans="9:14" ht="21" x14ac:dyDescent="0.25">
      <c r="I241" s="25"/>
      <c r="J241" s="25"/>
      <c r="K241" s="25"/>
      <c r="L241" s="25"/>
      <c r="N241" s="199"/>
    </row>
    <row r="242" spans="9:14" ht="21" x14ac:dyDescent="0.25">
      <c r="I242" s="25"/>
      <c r="J242" s="25"/>
      <c r="K242" s="25"/>
      <c r="L242" s="25"/>
      <c r="N242" s="199"/>
    </row>
    <row r="243" spans="9:14" ht="21" x14ac:dyDescent="0.25">
      <c r="I243" s="25"/>
      <c r="J243" s="25"/>
      <c r="K243" s="25"/>
      <c r="L243" s="25"/>
      <c r="N243" s="199"/>
    </row>
    <row r="244" spans="9:14" ht="21" x14ac:dyDescent="0.25">
      <c r="I244" s="25"/>
      <c r="J244" s="25"/>
      <c r="K244" s="25"/>
      <c r="L244" s="25"/>
      <c r="N244" s="199"/>
    </row>
    <row r="245" spans="9:14" ht="18.75" x14ac:dyDescent="0.25">
      <c r="I245" s="25"/>
      <c r="J245" s="25"/>
      <c r="K245" s="25"/>
      <c r="L245" s="25"/>
    </row>
    <row r="246" spans="9:14" ht="18.75" x14ac:dyDescent="0.25">
      <c r="I246" s="25"/>
      <c r="J246" s="25"/>
      <c r="K246" s="25"/>
      <c r="L246" s="25"/>
    </row>
    <row r="247" spans="9:14" ht="18.75" x14ac:dyDescent="0.25">
      <c r="I247" s="25"/>
      <c r="J247" s="25"/>
      <c r="K247" s="25"/>
      <c r="L247" s="25"/>
    </row>
    <row r="248" spans="9:14" ht="18.75" x14ac:dyDescent="0.25">
      <c r="I248" s="25"/>
      <c r="J248" s="25"/>
      <c r="K248" s="25"/>
      <c r="L248" s="25"/>
    </row>
    <row r="249" spans="9:14" ht="18.75" x14ac:dyDescent="0.25">
      <c r="I249" s="25"/>
      <c r="J249" s="25"/>
      <c r="K249" s="25"/>
      <c r="L249" s="25"/>
    </row>
    <row r="250" spans="9:14" ht="18.75" x14ac:dyDescent="0.25">
      <c r="I250" s="25"/>
      <c r="J250" s="25"/>
      <c r="K250" s="25"/>
      <c r="L250" s="25"/>
    </row>
    <row r="251" spans="9:14" ht="18.75" x14ac:dyDescent="0.25">
      <c r="I251" s="25"/>
      <c r="J251" s="25"/>
      <c r="K251" s="25"/>
      <c r="L251" s="25"/>
    </row>
    <row r="252" spans="9:14" ht="18.75" x14ac:dyDescent="0.25">
      <c r="I252" s="25"/>
      <c r="J252" s="25"/>
      <c r="K252" s="25"/>
      <c r="L252" s="25"/>
    </row>
    <row r="253" spans="9:14" ht="18.75" x14ac:dyDescent="0.25">
      <c r="I253" s="25"/>
      <c r="J253" s="25"/>
      <c r="K253" s="25"/>
      <c r="L253" s="25"/>
    </row>
    <row r="254" spans="9:14" ht="18.75" x14ac:dyDescent="0.25">
      <c r="I254" s="25"/>
      <c r="J254" s="25"/>
      <c r="K254" s="25"/>
      <c r="L254" s="25"/>
    </row>
  </sheetData>
  <sheetProtection insertRows="0"/>
  <mergeCells count="31">
    <mergeCell ref="A8:A9"/>
    <mergeCell ref="C157:C236"/>
    <mergeCell ref="O8:O9"/>
    <mergeCell ref="B1:G1"/>
    <mergeCell ref="B2:C5"/>
    <mergeCell ref="B8:B9"/>
    <mergeCell ref="C8:C9"/>
    <mergeCell ref="D8:D9"/>
    <mergeCell ref="E8:E9"/>
    <mergeCell ref="F8:F9"/>
    <mergeCell ref="D2:K5"/>
    <mergeCell ref="G8:G9"/>
    <mergeCell ref="H8:H9"/>
    <mergeCell ref="I8:N8"/>
    <mergeCell ref="L2:N2"/>
    <mergeCell ref="L3:N3"/>
    <mergeCell ref="L4:N4"/>
    <mergeCell ref="L5:N5"/>
    <mergeCell ref="D230:D235"/>
    <mergeCell ref="D184:D187"/>
    <mergeCell ref="D189:D196"/>
    <mergeCell ref="D197:D198"/>
    <mergeCell ref="D199:D206"/>
    <mergeCell ref="D207:D208"/>
    <mergeCell ref="D210:D215"/>
    <mergeCell ref="D168:D171"/>
    <mergeCell ref="D172:D174"/>
    <mergeCell ref="D175:D183"/>
    <mergeCell ref="D216:D218"/>
    <mergeCell ref="D219:D225"/>
    <mergeCell ref="D226:D229"/>
  </mergeCells>
  <printOptions horizontalCentered="1"/>
  <pageMargins left="0.51181102362204722" right="1.0236220472440944" top="0.27559055118110237" bottom="0.27559055118110237" header="0.19685039370078741" footer="0.47244094488188981"/>
  <pageSetup paperSize="5" scale="79" pageOrder="overThenDown" orientation="landscape" r:id="rId1"/>
  <headerFooter>
    <oddFooter xml:space="preserve">&amp;R&amp;P                           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PLAN OPERATIVO ANUAL INVERSIÓN</vt:lpstr>
      <vt:lpstr>Instructivo</vt:lpstr>
      <vt:lpstr>POAI INFRAESTRUCTURA 2017</vt:lpstr>
      <vt:lpstr>'PLAN OPERATIVO ANUAL INVERSIÓN'!Área_de_impresión</vt:lpstr>
      <vt:lpstr>'POAI INFRAESTRUCTURA 2017'!Área_de_impresión</vt:lpstr>
    </vt:vector>
  </TitlesOfParts>
  <Company>GOBERNACION DE SANTANDER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fgutierrez</dc:creator>
  <cp:lastModifiedBy>Ventanar</cp:lastModifiedBy>
  <cp:revision/>
  <cp:lastPrinted>2017-03-02T22:27:17Z</cp:lastPrinted>
  <dcterms:created xsi:type="dcterms:W3CDTF">2011-06-22T13:06:45Z</dcterms:created>
  <dcterms:modified xsi:type="dcterms:W3CDTF">2017-04-20T15:49:12Z</dcterms:modified>
</cp:coreProperties>
</file>